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0aa2dc66132bf772/2026 Jan-March/"/>
    </mc:Choice>
  </mc:AlternateContent>
  <xr:revisionPtr revIDLastSave="0" documentId="8_{1A646E3A-1F12-4C9E-984F-16F5DFB935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ffer Sheet" sheetId="1" r:id="rId1"/>
    <sheet name="LOGISTICS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98" i="1" l="1"/>
  <c r="X98" i="1"/>
  <c r="W98" i="1"/>
  <c r="V98" i="1"/>
  <c r="U98" i="1"/>
  <c r="U97" i="1"/>
  <c r="Y97" i="1" s="1"/>
  <c r="V96" i="1"/>
  <c r="U96" i="1"/>
  <c r="Y96" i="1" s="1"/>
  <c r="Y95" i="1"/>
  <c r="X95" i="1"/>
  <c r="W95" i="1"/>
  <c r="U95" i="1"/>
  <c r="V95" i="1" s="1"/>
  <c r="U94" i="1"/>
  <c r="Y94" i="1" s="1"/>
  <c r="Y93" i="1"/>
  <c r="U93" i="1"/>
  <c r="X93" i="1" s="1"/>
  <c r="X92" i="1"/>
  <c r="W92" i="1"/>
  <c r="V92" i="1"/>
  <c r="U92" i="1"/>
  <c r="Y92" i="1" s="1"/>
  <c r="V91" i="1"/>
  <c r="U91" i="1"/>
  <c r="W91" i="1" s="1"/>
  <c r="X90" i="1"/>
  <c r="U90" i="1"/>
  <c r="Y90" i="1" s="1"/>
  <c r="U89" i="1"/>
  <c r="Y89" i="1" s="1"/>
  <c r="Y88" i="1"/>
  <c r="X88" i="1"/>
  <c r="W88" i="1"/>
  <c r="V88" i="1"/>
  <c r="U88" i="1"/>
  <c r="W87" i="1"/>
  <c r="U87" i="1"/>
  <c r="X87" i="1" s="1"/>
  <c r="Y86" i="1"/>
  <c r="X86" i="1"/>
  <c r="W86" i="1"/>
  <c r="V86" i="1"/>
  <c r="U86" i="1"/>
  <c r="Y85" i="1"/>
  <c r="U85" i="1"/>
  <c r="X85" i="1" s="1"/>
  <c r="U84" i="1"/>
  <c r="Y83" i="1"/>
  <c r="X83" i="1"/>
  <c r="W83" i="1"/>
  <c r="U83" i="1"/>
  <c r="V83" i="1" s="1"/>
  <c r="U82" i="1"/>
  <c r="Y82" i="1" s="1"/>
  <c r="X81" i="1"/>
  <c r="W81" i="1"/>
  <c r="U81" i="1"/>
  <c r="V81" i="1" s="1"/>
  <c r="X80" i="1"/>
  <c r="W80" i="1"/>
  <c r="V80" i="1"/>
  <c r="U80" i="1"/>
  <c r="Y80" i="1" s="1"/>
  <c r="U79" i="1"/>
  <c r="X78" i="1"/>
  <c r="U78" i="1"/>
  <c r="Y78" i="1" s="1"/>
  <c r="U77" i="1"/>
  <c r="Y77" i="1" s="1"/>
  <c r="Y76" i="1"/>
  <c r="X76" i="1"/>
  <c r="W76" i="1"/>
  <c r="V76" i="1"/>
  <c r="U76" i="1"/>
  <c r="W75" i="1"/>
  <c r="U75" i="1"/>
  <c r="X75" i="1" s="1"/>
  <c r="Y74" i="1"/>
  <c r="X74" i="1"/>
  <c r="W74" i="1"/>
  <c r="V74" i="1"/>
  <c r="U74" i="1"/>
  <c r="Y73" i="1"/>
  <c r="U73" i="1"/>
  <c r="X73" i="1" s="1"/>
  <c r="U72" i="1"/>
  <c r="Y71" i="1"/>
  <c r="X71" i="1"/>
  <c r="W71" i="1"/>
  <c r="U71" i="1"/>
  <c r="V71" i="1" s="1"/>
  <c r="U70" i="1"/>
  <c r="Y70" i="1" s="1"/>
  <c r="X69" i="1"/>
  <c r="W69" i="1"/>
  <c r="U69" i="1"/>
  <c r="V69" i="1" s="1"/>
  <c r="X68" i="1"/>
  <c r="W68" i="1"/>
  <c r="V68" i="1"/>
  <c r="U68" i="1"/>
  <c r="Y68" i="1" s="1"/>
  <c r="U67" i="1"/>
  <c r="V67" i="1" s="1"/>
  <c r="X66" i="1"/>
  <c r="U66" i="1"/>
  <c r="Y66" i="1" s="1"/>
  <c r="U65" i="1"/>
  <c r="Y65" i="1" s="1"/>
  <c r="Y64" i="1"/>
  <c r="X64" i="1"/>
  <c r="W64" i="1"/>
  <c r="V64" i="1"/>
  <c r="U64" i="1"/>
  <c r="W63" i="1"/>
  <c r="U63" i="1"/>
  <c r="Y63" i="1" s="1"/>
  <c r="Y62" i="1"/>
  <c r="X62" i="1"/>
  <c r="W62" i="1"/>
  <c r="V62" i="1"/>
  <c r="U62" i="1"/>
  <c r="Y61" i="1"/>
  <c r="U61" i="1"/>
  <c r="X61" i="1" s="1"/>
  <c r="U60" i="1"/>
  <c r="Y59" i="1"/>
  <c r="X59" i="1"/>
  <c r="W59" i="1"/>
  <c r="U59" i="1"/>
  <c r="V59" i="1" s="1"/>
  <c r="U58" i="1"/>
  <c r="X58" i="1" s="1"/>
  <c r="U57" i="1"/>
  <c r="X56" i="1"/>
  <c r="W56" i="1"/>
  <c r="V56" i="1"/>
  <c r="U56" i="1"/>
  <c r="Y56" i="1" s="1"/>
  <c r="U55" i="1"/>
  <c r="X54" i="1"/>
  <c r="U54" i="1"/>
  <c r="Y54" i="1" s="1"/>
  <c r="U53" i="1"/>
  <c r="Y53" i="1" s="1"/>
  <c r="Y52" i="1"/>
  <c r="X52" i="1"/>
  <c r="W52" i="1"/>
  <c r="V52" i="1"/>
  <c r="U52" i="1"/>
  <c r="W51" i="1"/>
  <c r="U51" i="1"/>
  <c r="X51" i="1" s="1"/>
  <c r="Y50" i="1"/>
  <c r="X50" i="1"/>
  <c r="W50" i="1"/>
  <c r="V50" i="1"/>
  <c r="U50" i="1"/>
  <c r="Y49" i="1"/>
  <c r="U49" i="1"/>
  <c r="X49" i="1" s="1"/>
  <c r="U48" i="1"/>
  <c r="Y47" i="1"/>
  <c r="X47" i="1"/>
  <c r="W47" i="1"/>
  <c r="U47" i="1"/>
  <c r="V47" i="1" s="1"/>
  <c r="U46" i="1"/>
  <c r="Y46" i="1" s="1"/>
  <c r="X45" i="1"/>
  <c r="U45" i="1"/>
  <c r="W44" i="1"/>
  <c r="V44" i="1"/>
  <c r="U44" i="1"/>
  <c r="Y44" i="1" s="1"/>
  <c r="V43" i="1"/>
  <c r="U43" i="1"/>
  <c r="Y42" i="1"/>
  <c r="X42" i="1"/>
  <c r="U42" i="1"/>
  <c r="W42" i="1" s="1"/>
  <c r="U41" i="1"/>
  <c r="Y41" i="1" s="1"/>
  <c r="Y40" i="1"/>
  <c r="X40" i="1"/>
  <c r="W40" i="1"/>
  <c r="V40" i="1"/>
  <c r="U40" i="1"/>
  <c r="W39" i="1"/>
  <c r="U39" i="1"/>
  <c r="X39" i="1" s="1"/>
  <c r="Y38" i="1"/>
  <c r="X38" i="1"/>
  <c r="W38" i="1"/>
  <c r="V38" i="1"/>
  <c r="U38" i="1"/>
  <c r="Y37" i="1"/>
  <c r="U37" i="1"/>
  <c r="X37" i="1" s="1"/>
  <c r="U36" i="1"/>
  <c r="Y35" i="1"/>
  <c r="X35" i="1"/>
  <c r="W35" i="1"/>
  <c r="U35" i="1"/>
  <c r="V35" i="1" s="1"/>
  <c r="U34" i="1"/>
  <c r="Y34" i="1" s="1"/>
  <c r="U33" i="1"/>
  <c r="W33" i="1" s="1"/>
  <c r="W32" i="1"/>
  <c r="V32" i="1"/>
  <c r="U32" i="1"/>
  <c r="Y32" i="1" s="1"/>
  <c r="U31" i="1"/>
  <c r="Y30" i="1"/>
  <c r="X30" i="1"/>
  <c r="U30" i="1"/>
  <c r="W30" i="1" s="1"/>
  <c r="U29" i="1"/>
  <c r="Y29" i="1" s="1"/>
  <c r="Y28" i="1"/>
  <c r="X28" i="1"/>
  <c r="W28" i="1"/>
  <c r="V28" i="1"/>
  <c r="U28" i="1"/>
  <c r="W27" i="1"/>
  <c r="U27" i="1"/>
  <c r="X27" i="1" s="1"/>
  <c r="Y26" i="1"/>
  <c r="X26" i="1"/>
  <c r="W26" i="1"/>
  <c r="V26" i="1"/>
  <c r="U26" i="1"/>
  <c r="Y25" i="1"/>
  <c r="U25" i="1"/>
  <c r="X25" i="1" s="1"/>
  <c r="U24" i="1"/>
  <c r="Y23" i="1"/>
  <c r="X23" i="1"/>
  <c r="W23" i="1"/>
  <c r="U23" i="1"/>
  <c r="V23" i="1" s="1"/>
  <c r="U22" i="1"/>
  <c r="Y22" i="1" s="1"/>
  <c r="U21" i="1"/>
  <c r="W20" i="1"/>
  <c r="V20" i="1"/>
  <c r="U20" i="1"/>
  <c r="Y20" i="1" s="1"/>
  <c r="U19" i="1"/>
  <c r="V19" i="1" s="1"/>
  <c r="Y18" i="1"/>
  <c r="X18" i="1"/>
  <c r="U18" i="1"/>
  <c r="W18" i="1" s="1"/>
  <c r="U17" i="1"/>
  <c r="Y17" i="1" s="1"/>
  <c r="Y16" i="1"/>
  <c r="X16" i="1"/>
  <c r="W16" i="1"/>
  <c r="V16" i="1"/>
  <c r="U16" i="1"/>
  <c r="W15" i="1"/>
  <c r="U15" i="1"/>
  <c r="X15" i="1" s="1"/>
  <c r="Y14" i="1"/>
  <c r="X14" i="1"/>
  <c r="W14" i="1"/>
  <c r="V14" i="1"/>
  <c r="U14" i="1"/>
  <c r="Y13" i="1"/>
  <c r="U13" i="1"/>
  <c r="X13" i="1" s="1"/>
  <c r="U12" i="1"/>
  <c r="Y11" i="1"/>
  <c r="X11" i="1"/>
  <c r="W11" i="1"/>
  <c r="U11" i="1"/>
  <c r="V11" i="1" s="1"/>
  <c r="U10" i="1"/>
  <c r="Y10" i="1" s="1"/>
  <c r="X9" i="1"/>
  <c r="U9" i="1"/>
  <c r="W8" i="1"/>
  <c r="V8" i="1"/>
  <c r="U8" i="1"/>
  <c r="Y8" i="1" s="1"/>
  <c r="V7" i="1"/>
  <c r="U7" i="1"/>
  <c r="Y6" i="1"/>
  <c r="X6" i="1"/>
  <c r="U6" i="1"/>
  <c r="W6" i="1" s="1"/>
  <c r="U5" i="1"/>
  <c r="Y5" i="1" s="1"/>
  <c r="Y4" i="1"/>
  <c r="X4" i="1"/>
  <c r="W4" i="1"/>
  <c r="V4" i="1"/>
  <c r="U4" i="1"/>
  <c r="W3" i="1"/>
  <c r="U3" i="1"/>
  <c r="Y3" i="1" s="1"/>
  <c r="Y2" i="1"/>
  <c r="X2" i="1"/>
  <c r="W2" i="1"/>
  <c r="V2" i="1"/>
  <c r="U2" i="1"/>
  <c r="W31" i="1" l="1"/>
  <c r="Y31" i="1"/>
  <c r="X31" i="1"/>
  <c r="V31" i="1"/>
  <c r="V36" i="1"/>
  <c r="Y36" i="1"/>
  <c r="X36" i="1"/>
  <c r="W36" i="1"/>
  <c r="V45" i="1"/>
  <c r="Y45" i="1"/>
  <c r="V72" i="1"/>
  <c r="Y72" i="1"/>
  <c r="X72" i="1"/>
  <c r="W72" i="1"/>
  <c r="W12" i="1"/>
  <c r="Y12" i="1"/>
  <c r="X12" i="1"/>
  <c r="V12" i="1"/>
  <c r="V9" i="1"/>
  <c r="Y9" i="1"/>
  <c r="W9" i="1"/>
  <c r="W45" i="1"/>
  <c r="V57" i="1"/>
  <c r="Y57" i="1"/>
  <c r="V60" i="1"/>
  <c r="Y60" i="1"/>
  <c r="X60" i="1"/>
  <c r="W60" i="1"/>
  <c r="V21" i="1"/>
  <c r="Y21" i="1"/>
  <c r="Y84" i="1"/>
  <c r="X84" i="1"/>
  <c r="W84" i="1"/>
  <c r="V84" i="1"/>
  <c r="W21" i="1"/>
  <c r="X21" i="1"/>
  <c r="X57" i="1"/>
  <c r="V33" i="1"/>
  <c r="Y33" i="1"/>
  <c r="X33" i="1"/>
  <c r="W79" i="1"/>
  <c r="Y79" i="1"/>
  <c r="X79" i="1"/>
  <c r="W57" i="1"/>
  <c r="W55" i="1"/>
  <c r="Y55" i="1"/>
  <c r="X55" i="1"/>
  <c r="X19" i="1"/>
  <c r="Y19" i="1"/>
  <c r="W19" i="1"/>
  <c r="V55" i="1"/>
  <c r="W24" i="1"/>
  <c r="Y24" i="1"/>
  <c r="X24" i="1"/>
  <c r="V24" i="1"/>
  <c r="X7" i="1"/>
  <c r="Y7" i="1"/>
  <c r="W7" i="1"/>
  <c r="W43" i="1"/>
  <c r="X43" i="1"/>
  <c r="Y43" i="1"/>
  <c r="V79" i="1"/>
  <c r="V48" i="1"/>
  <c r="Y48" i="1"/>
  <c r="X48" i="1"/>
  <c r="W48" i="1"/>
  <c r="W67" i="1"/>
  <c r="Y67" i="1"/>
  <c r="X67" i="1"/>
  <c r="Y81" i="1"/>
  <c r="V53" i="1"/>
  <c r="V65" i="1"/>
  <c r="V77" i="1"/>
  <c r="V89" i="1"/>
  <c r="X91" i="1"/>
  <c r="W96" i="1"/>
  <c r="W5" i="1"/>
  <c r="V10" i="1"/>
  <c r="W17" i="1"/>
  <c r="V22" i="1"/>
  <c r="W29" i="1"/>
  <c r="V34" i="1"/>
  <c r="W41" i="1"/>
  <c r="V46" i="1"/>
  <c r="W53" i="1"/>
  <c r="V58" i="1"/>
  <c r="W65" i="1"/>
  <c r="V70" i="1"/>
  <c r="W77" i="1"/>
  <c r="V82" i="1"/>
  <c r="W89" i="1"/>
  <c r="Y91" i="1"/>
  <c r="V94" i="1"/>
  <c r="X96" i="1"/>
  <c r="V3" i="1"/>
  <c r="X5" i="1"/>
  <c r="W10" i="1"/>
  <c r="V15" i="1"/>
  <c r="X17" i="1"/>
  <c r="W22" i="1"/>
  <c r="V27" i="1"/>
  <c r="X29" i="1"/>
  <c r="W34" i="1"/>
  <c r="V39" i="1"/>
  <c r="X41" i="1"/>
  <c r="W46" i="1"/>
  <c r="V51" i="1"/>
  <c r="X53" i="1"/>
  <c r="W58" i="1"/>
  <c r="V63" i="1"/>
  <c r="X65" i="1"/>
  <c r="W70" i="1"/>
  <c r="V75" i="1"/>
  <c r="X77" i="1"/>
  <c r="W82" i="1"/>
  <c r="V87" i="1"/>
  <c r="X89" i="1"/>
  <c r="W94" i="1"/>
  <c r="X94" i="1"/>
  <c r="V97" i="1"/>
  <c r="V5" i="1"/>
  <c r="V17" i="1"/>
  <c r="V29" i="1"/>
  <c r="V41" i="1"/>
  <c r="X3" i="1"/>
  <c r="Y58" i="1"/>
  <c r="X63" i="1"/>
  <c r="V6" i="1"/>
  <c r="X8" i="1"/>
  <c r="W13" i="1"/>
  <c r="Y15" i="1"/>
  <c r="V18" i="1"/>
  <c r="X20" i="1"/>
  <c r="W25" i="1"/>
  <c r="Y27" i="1"/>
  <c r="V30" i="1"/>
  <c r="X32" i="1"/>
  <c r="W37" i="1"/>
  <c r="Y39" i="1"/>
  <c r="V42" i="1"/>
  <c r="X44" i="1"/>
  <c r="W49" i="1"/>
  <c r="Y51" i="1"/>
  <c r="V54" i="1"/>
  <c r="W61" i="1"/>
  <c r="V66" i="1"/>
  <c r="W73" i="1"/>
  <c r="Y75" i="1"/>
  <c r="V78" i="1"/>
  <c r="W85" i="1"/>
  <c r="Y87" i="1"/>
  <c r="V90" i="1"/>
  <c r="W97" i="1"/>
  <c r="Y69" i="1"/>
  <c r="X10" i="1"/>
  <c r="X22" i="1"/>
  <c r="X34" i="1"/>
  <c r="X46" i="1"/>
  <c r="X70" i="1"/>
  <c r="X82" i="1"/>
  <c r="V13" i="1"/>
  <c r="V25" i="1"/>
  <c r="V37" i="1"/>
  <c r="V49" i="1"/>
  <c r="V61" i="1"/>
  <c r="V73" i="1"/>
  <c r="V85" i="1"/>
  <c r="W54" i="1"/>
  <c r="W66" i="1"/>
  <c r="W78" i="1"/>
  <c r="W90" i="1"/>
  <c r="X97" i="1"/>
  <c r="V93" i="1"/>
  <c r="W93" i="1"/>
</calcChain>
</file>

<file path=xl/sharedStrings.xml><?xml version="1.0" encoding="utf-8"?>
<sst xmlns="http://schemas.openxmlformats.org/spreadsheetml/2006/main" count="910" uniqueCount="395">
  <si>
    <t>Plant Name</t>
  </si>
  <si>
    <t>Plant No.</t>
  </si>
  <si>
    <t>14-Digit Product Code</t>
  </si>
  <si>
    <t>Case Code</t>
  </si>
  <si>
    <t>AI Enhanced Description</t>
  </si>
  <si>
    <t>Description</t>
  </si>
  <si>
    <t>Handling</t>
  </si>
  <si>
    <t>Pack</t>
  </si>
  <si>
    <t>Cases Per Pallet</t>
  </si>
  <si>
    <t>Case Weight</t>
  </si>
  <si>
    <t>Internal Use ID - Do Not Delete</t>
  </si>
  <si>
    <t>Expiration Date</t>
  </si>
  <si>
    <t>Days to Expiry</t>
  </si>
  <si>
    <t>Available Cases</t>
  </si>
  <si>
    <t>Available Pallets</t>
  </si>
  <si>
    <t>Available Weight</t>
  </si>
  <si>
    <t>Suggested Price Per Case</t>
  </si>
  <si>
    <t>Customer Offer Quantity</t>
  </si>
  <si>
    <t>Customer Offer Per Case</t>
  </si>
  <si>
    <t>Logistics Term</t>
  </si>
  <si>
    <t>Offer Validation</t>
  </si>
  <si>
    <t>Total Offer Price</t>
  </si>
  <si>
    <t>Total Offer Weight</t>
  </si>
  <si>
    <t>Total Offer Pallets</t>
  </si>
  <si>
    <t>Bid Price per Pound</t>
  </si>
  <si>
    <t>Land O Lakes - Turlock CA</t>
  </si>
  <si>
    <t>776</t>
  </si>
  <si>
    <t>09302660073491</t>
  </si>
  <si>
    <t>09302</t>
  </si>
  <si>
    <t>Simply Well Tapioca Pudding, 4-Ounce Cups, 4-Pack, Case of 12</t>
  </si>
  <si>
    <t>Simply Well Tapioca Pudding 4 Pack 12x4/4oz</t>
  </si>
  <si>
    <t>Refrigerated</t>
  </si>
  <si>
    <t>753beba7-cd16-452e-b9a1-6aee3071d23c</t>
  </si>
  <si>
    <t/>
  </si>
  <si>
    <t>09503660073491</t>
  </si>
  <si>
    <t>09503</t>
  </si>
  <si>
    <t>Simply Well Rice Pudding, Fat Free, 4-Pack, Case of 12, 4oz Cups</t>
  </si>
  <si>
    <t>Simply Well Rice Pudding 4 Pack F/E 12x4/4oz</t>
  </si>
  <si>
    <t>aa3b0ad9-93d2-4540-921a-06a5be3bc674</t>
  </si>
  <si>
    <t>20400660073491</t>
  </si>
  <si>
    <t>20400</t>
  </si>
  <si>
    <t>Low Fat Chocolate Pudding, Fat Free/Sugar Free, Case of 8, 6-Pack of 4 oz Cups (48 Total Cups)</t>
  </si>
  <si>
    <t>Low Fat Chocolate Pudding F/E 8x6/4oz</t>
  </si>
  <si>
    <t>23381c37-6211-44ba-b65b-6bc178ac5db2</t>
  </si>
  <si>
    <t>52001660073491</t>
  </si>
  <si>
    <t>52001</t>
  </si>
  <si>
    <t>Chocolate Pudding, Low Fat, Frozen, 6 x 22 oz</t>
  </si>
  <si>
    <t>Chocolate Pudding LOW FAT F/E 6x22oz</t>
  </si>
  <si>
    <t>79bb0236-4866-4c91-b9be-abcb6206ee6e</t>
  </si>
  <si>
    <t>Land O Lakes - Joliet IL</t>
  </si>
  <si>
    <t>801</t>
  </si>
  <si>
    <t>15013660034500</t>
  </si>
  <si>
    <t>15013</t>
  </si>
  <si>
    <t>Land O'Lakes Maple Brown Sugar Butter Spread, 6.5 oz Tubs, Case of 12</t>
  </si>
  <si>
    <t>12/6.5OZ LOL MPL/BRNSG BTRSPRD</t>
  </si>
  <si>
    <t>e3d83778-201f-4e97-9580-49c2522aa60a</t>
  </si>
  <si>
    <t>00051660073491</t>
  </si>
  <si>
    <t>00051</t>
  </si>
  <si>
    <t>Simply Well Tapioca Pudding, No Sugar Added, 4 oz Cups, Case of 48</t>
  </si>
  <si>
    <t>Simply Well Tapioca Pudding 48x4oz</t>
  </si>
  <si>
    <t>529e4e8f-c999-451a-8d11-d03b1886a9e8</t>
  </si>
  <si>
    <t>58000660073491</t>
  </si>
  <si>
    <t>58000</t>
  </si>
  <si>
    <t>Cinnamon Raisin Rice Pudding, 6 Containers, 22 oz Each</t>
  </si>
  <si>
    <t>Cinn Raisin Rice Pudding 6x22oz</t>
  </si>
  <si>
    <t>61a443d6-9ce8-45fa-a10f-b770d2f96b0e</t>
  </si>
  <si>
    <t>46033660034500</t>
  </si>
  <si>
    <t>46033</t>
  </si>
  <si>
    <t>Hilldale 25% Reduced Sodium &amp; Fat American Cheese, Yellow, 184 Slices, 4 Count of 5 Pound Packages</t>
  </si>
  <si>
    <t>4/5# Hilldale 25% Rdcd Sod. &amp; Fat Cheese, American, Yellow, 184S, 4x46</t>
  </si>
  <si>
    <t>8afd4032-1858-42ff-a8c7-459690b30a8f</t>
  </si>
  <si>
    <t>0eb554db-1905-40f3-aea0-13b81c1caba6</t>
  </si>
  <si>
    <t>44837660034500</t>
  </si>
  <si>
    <t>44837</t>
  </si>
  <si>
    <t>Sharp White and Medium Yellow Cheddar Cheese Cubes, 6 Pack of 8 oz Containers</t>
  </si>
  <si>
    <t>6/8oz Sharp White + Medium Yellow Cheddar Cubes</t>
  </si>
  <si>
    <t>555ff615-903a-484a-b197-94aa09904e76</t>
  </si>
  <si>
    <t>44833660034500</t>
  </si>
  <si>
    <t>44833</t>
  </si>
  <si>
    <t>Extra Sharp Cheddar and Habanero Jack Cheese Cubes, 6 Pack of 8 oz Containers</t>
  </si>
  <si>
    <t>6/8oz Extra Sharp Cheddar + Habanero Jack Cubes</t>
  </si>
  <si>
    <t>5741a7dc-28e3-4b6b-bd6d-bb553ca82881</t>
  </si>
  <si>
    <t>44694660034500</t>
  </si>
  <si>
    <t>44694</t>
  </si>
  <si>
    <t>Land O'Lakes Yellow American Cheese Slices, 8 oz, Case of 12</t>
  </si>
  <si>
    <t>12/8 OZ LOL Y AM CHS SLICE GNG</t>
  </si>
  <si>
    <t>ebbc6504-60c8-4d42-b7f7-f7780df0161b</t>
  </si>
  <si>
    <t>42074660034500</t>
  </si>
  <si>
    <t>42074</t>
  </si>
  <si>
    <t>Creamy Italian Blend Cheese Cracker Cuts, 9 Count, 7 oz Packages</t>
  </si>
  <si>
    <t>9/7oz Creamy Italian Blend Cracker Cuts</t>
  </si>
  <si>
    <t>f67ebb76-a008-4b50-8feb-58fa53e53b39</t>
  </si>
  <si>
    <t>42073660034500</t>
  </si>
  <si>
    <t>42073</t>
  </si>
  <si>
    <t>Extra Sharp White Cheddar Cheese Cracker Cuts, 9 Count, 7 oz Packages</t>
  </si>
  <si>
    <t>9/7oz Extra Sharp White Cheddar Cracker Cuts</t>
  </si>
  <si>
    <t>bba959cd-ee1f-4d91-86a0-fe9eaee7c6a9</t>
  </si>
  <si>
    <t>42068660034500</t>
  </si>
  <si>
    <t>42068</t>
  </si>
  <si>
    <t>Extra Sharp Yellow Cheddar Cheese, 8 oz Chunk, Case of 14</t>
  </si>
  <si>
    <t>14/8oz Extra Sharp Yellow Cheddar Chunk</t>
  </si>
  <si>
    <t>ef11e4f8-807c-4e7e-93d6-90c5dc125592</t>
  </si>
  <si>
    <t>41797660034500</t>
  </si>
  <si>
    <t>41797</t>
  </si>
  <si>
    <t>Co-Jack Cheese Shreds, Farmstyle Cut, 8 oz Package, Case of 6</t>
  </si>
  <si>
    <t>6/8oz Co-Jack Shreds (Farmstyle Cut)</t>
  </si>
  <si>
    <t>f47869bc-a2de-41b6-b37b-9dc9f9121fda</t>
  </si>
  <si>
    <t>41763660034500</t>
  </si>
  <si>
    <t>41763</t>
  </si>
  <si>
    <t>Mexican Blend Shredded Cheese, Farmstyle Cut, 5 x 16 oz Packages</t>
  </si>
  <si>
    <t>5/16oz Mexican Blend Shreds (Farmstyle Cut)</t>
  </si>
  <si>
    <t>b586090d-1284-4d22-a1d6-90571b3ca097</t>
  </si>
  <si>
    <t>41762660034500</t>
  </si>
  <si>
    <t>41762</t>
  </si>
  <si>
    <t>Cheesemakers Blend Shredded Cheese, Farmstyle Cut, 5 x 16 oz Packages</t>
  </si>
  <si>
    <t>5/16oz Cheesemakers Blend Shreds (Farmstyle Cut)</t>
  </si>
  <si>
    <t>f78bb31f-1fe2-4c28-bcdb-152d948ec938</t>
  </si>
  <si>
    <t>41754660034500</t>
  </si>
  <si>
    <t>41754</t>
  </si>
  <si>
    <t>Cheesemakers Blend Shredded Cheese, Farmstyle Cut, 8 oz Package, Case of 6</t>
  </si>
  <si>
    <t>6/8oz Cheesemakers Blend Shreds (Farmstyle Cut)</t>
  </si>
  <si>
    <t>f2b99933-22ce-402f-a412-076636f76dc8</t>
  </si>
  <si>
    <t>41744660034500</t>
  </si>
  <si>
    <t>41744</t>
  </si>
  <si>
    <t>Fancy Shredded Parmesan Cheese, Foodservice, 12 Bags of 30 Ounces</t>
  </si>
  <si>
    <t>12/30OZ FS SHRED PARM (FANCY)</t>
  </si>
  <si>
    <t>2d1e948d-24a7-48e8-a1ef-d92ab036e480</t>
  </si>
  <si>
    <t>15226660034500</t>
  </si>
  <si>
    <t>15226</t>
  </si>
  <si>
    <t>Pumpkin Pie Spice Butter Spread, 10 Pack of 6.5 oz Jars</t>
  </si>
  <si>
    <t>10/6.5OZ PMP PIE SPC B S</t>
  </si>
  <si>
    <t>3a8a4f38-cdc3-4527-8558-98c849221ad9</t>
  </si>
  <si>
    <t>42078660034500</t>
  </si>
  <si>
    <t>42078</t>
  </si>
  <si>
    <t>Gouda Cheese Cracker Cuts, 7 oz Package, Case of 9</t>
  </si>
  <si>
    <t>9/7oz Gouda Cracker Cuts</t>
  </si>
  <si>
    <t>f5060965-e020-4a1c-aca9-333086e79599</t>
  </si>
  <si>
    <t>41755660034500</t>
  </si>
  <si>
    <t>41755</t>
  </si>
  <si>
    <t>Medium Yellow Cheddar Cheese, Shredded, Farmstyle Cut, 8 oz Package, Case of 6</t>
  </si>
  <si>
    <t>6/8oz Medium Yellow Cheddar Shreds (Farmstyle Cut)</t>
  </si>
  <si>
    <t>3378ef05-444c-408c-be83-b89dcd98c761</t>
  </si>
  <si>
    <t>Land O Lakes - Tulare CA</t>
  </si>
  <si>
    <t>810</t>
  </si>
  <si>
    <t>46031660034500</t>
  </si>
  <si>
    <t>46031</t>
  </si>
  <si>
    <t>Aged Process Cheese Slices, 4 to 5 Pound Package, Yellow, 25 Slices per Pound, 50 Count</t>
  </si>
  <si>
    <t>(AGED)4/5#LOLFS PPAC Y25RS50RF</t>
  </si>
  <si>
    <t>47b161a5-59f0-4929-b30d-877a33e88464</t>
  </si>
  <si>
    <t>51100660073491</t>
  </si>
  <si>
    <t>51100</t>
  </si>
  <si>
    <t>French Vanilla Rice Pudding, 6 Containers, 22 oz Each</t>
  </si>
  <si>
    <t>French Vanilla Rice Pudding 6x22oz</t>
  </si>
  <si>
    <t>4c98f351-1000-4029-aff8-bde89b902c3c</t>
  </si>
  <si>
    <t>46032660034500</t>
  </si>
  <si>
    <t>46032</t>
  </si>
  <si>
    <t>Processed Cheese Slices, White, 40 Count per Pound, 160 Slices, 4 Units of 5 Pounds</t>
  </si>
  <si>
    <t>4/5#LOLFS PPAC W40R160SL</t>
  </si>
  <si>
    <t>bbe91d2d-0d44-4194-8b71-9df5764eb7e8</t>
  </si>
  <si>
    <t>44875660034500</t>
  </si>
  <si>
    <t>44875</t>
  </si>
  <si>
    <t>LOL Reduced Fat Colby Jack Cheese Sticks, 3 Count, 56 x 1 oz Bags</t>
  </si>
  <si>
    <t>3/56-1OZBG LOL RF COJK CHS STK</t>
  </si>
  <si>
    <t>b740e27a-59ae-48ed-8bdf-c79288ea520b</t>
  </si>
  <si>
    <t>44261660034500</t>
  </si>
  <si>
    <t>44261</t>
  </si>
  <si>
    <t>Readi-Pac Swiss Cheese Slices, 8 Packages of 1.5 Pounds Each, Reduced Fat, School Foodservice Pack</t>
  </si>
  <si>
    <t>8/1.5 lb. Readi-Pac RF Swiss Cheese Slices</t>
  </si>
  <si>
    <t>b93ffba6-1432-4a91-be1d-704dab02d2c8</t>
  </si>
  <si>
    <t>40598660034500</t>
  </si>
  <si>
    <t>40598</t>
  </si>
  <si>
    <t>Monterey Jack Cheese Block, 40 Pound</t>
  </si>
  <si>
    <t>Monterey Jack Block</t>
  </si>
  <si>
    <t>369c5775-fdc6-461e-a630-547bd6be4754</t>
  </si>
  <si>
    <t>20100660073491</t>
  </si>
  <si>
    <t>20100</t>
  </si>
  <si>
    <t>Rice Pudding, 4 oz Cups, 6-Pack, Case of 8</t>
  </si>
  <si>
    <t>Rice Pudding 6 Pack 8x6/4oz</t>
  </si>
  <si>
    <t>166a571d-01fb-446f-854e-e3ddac3106e2</t>
  </si>
  <si>
    <t>15150660034500</t>
  </si>
  <si>
    <t>15150</t>
  </si>
  <si>
    <t>Unsalted Butter, 1 Pound, 4 Quarter Sticks</t>
  </si>
  <si>
    <t>Butter Quarters Unsalted 1Lb</t>
  </si>
  <si>
    <t>ad22182f-ef33-42ee-891d-e40fc45f704c</t>
  </si>
  <si>
    <t>10005660073491</t>
  </si>
  <si>
    <t>10005</t>
  </si>
  <si>
    <t>Goya Arroz con Leche Rice Pudding, 4 oz Cups, 12 Count Case (3 Packs of 4)</t>
  </si>
  <si>
    <t>12 CT 4-4 OZ GOYA ARROZ CON LE</t>
  </si>
  <si>
    <t>c91bfc38-12ff-4060-bb0e-c25a9d74b6af</t>
  </si>
  <si>
    <t>03370660073491</t>
  </si>
  <si>
    <t>03370</t>
  </si>
  <si>
    <t>Strawberry Sugar-Free Gelatin Dessert, 48 Count Case of 3.5 Ounce Cups</t>
  </si>
  <si>
    <t>Strawberry SF 48x3.5OZ</t>
  </si>
  <si>
    <t>2515224e-1a03-4daa-9ba6-f7763e57d9c6</t>
  </si>
  <si>
    <t>03360660073491</t>
  </si>
  <si>
    <t>03360</t>
  </si>
  <si>
    <t>Orange Sugar-Free Gelatin Cups, 48 Count, 3.5 oz Each</t>
  </si>
  <si>
    <t>Orange SF 48x3.5oz</t>
  </si>
  <si>
    <t>9dafe952-2895-448e-a29d-00920b89b6a9</t>
  </si>
  <si>
    <t>Land O Lakes - Lake City FL</t>
  </si>
  <si>
    <t>841</t>
  </si>
  <si>
    <t>f93c1616-687a-4c4e-8208-9d280984ddcf</t>
  </si>
  <si>
    <t>10b258dc-2bf2-49b9-944f-970458972669</t>
  </si>
  <si>
    <t>9286b9de-d0bf-4648-9bcc-30d594c92e7f</t>
  </si>
  <si>
    <t>08140660073491</t>
  </si>
  <si>
    <t>08140</t>
  </si>
  <si>
    <t>Rice Pudding, 4 oz Cups, 48 Count Case (4 Packs of 12)</t>
  </si>
  <si>
    <t>Rice Pudding 12 Count English 4x12/4oz</t>
  </si>
  <si>
    <t>2ea69088-14ac-4578-bf6b-c2ee0c8a7069</t>
  </si>
  <si>
    <t>14110660034500</t>
  </si>
  <si>
    <t>14110</t>
  </si>
  <si>
    <t>Foodservice Butter, Unsalted Grade AA, Prints and Bulk Format</t>
  </si>
  <si>
    <t>Butter, Unsalted/Grade AA</t>
  </si>
  <si>
    <t>680b15c7-2249-4a8e-95ef-8739b0b9119c</t>
  </si>
  <si>
    <t>15186660034500</t>
  </si>
  <si>
    <t>15186</t>
  </si>
  <si>
    <t>Spreadable Butter with Canola Oil, Retail Tub</t>
  </si>
  <si>
    <t>Spreadable Butter with Canola Oil</t>
  </si>
  <si>
    <t>e27146df-cae7-4a98-80bb-4fc0c37c7588</t>
  </si>
  <si>
    <t>4c80f379-39a7-4b2e-a132-8955b88e113f</t>
  </si>
  <si>
    <t>e876b2b1-1a6c-46f4-9e80-f8cd2297248b</t>
  </si>
  <si>
    <t>20300660073491</t>
  </si>
  <si>
    <t>20300</t>
  </si>
  <si>
    <t>Low Fat Chocolate Pudding, 8 Cases of 6 Cups, 4 oz Each</t>
  </si>
  <si>
    <t>Low Fat Chocolate Pudding Eng 8x6/4oz</t>
  </si>
  <si>
    <t>574d7a3e-ebab-4d94-83e6-b81f1e227e0c</t>
  </si>
  <si>
    <t>40415660034500</t>
  </si>
  <si>
    <t>40415</t>
  </si>
  <si>
    <t>Mild Cheddar Cheese Block, Yellow, Foodservice Size</t>
  </si>
  <si>
    <t>Mild Cheddar Block, Y</t>
  </si>
  <si>
    <t>ca05a0e7-0fd1-49fa-99fb-877d55207f08</t>
  </si>
  <si>
    <t>71409114-2582-4b5e-868b-9581d188d314</t>
  </si>
  <si>
    <t>44238660034500</t>
  </si>
  <si>
    <t>44238</t>
  </si>
  <si>
    <t>Readi-Pac Pepper Jack Cheese Slices, 8 Packages of 1.5 Pounds Each</t>
  </si>
  <si>
    <t>8/1.5 lb. Readi-Pac Pepper Ja ck Cheese Slices</t>
  </si>
  <si>
    <t>b1b1b2fe-a2a3-4c00-be3c-cfd70ff4a4c5</t>
  </si>
  <si>
    <t>60491954-1c32-4108-9236-3feed7ab4318</t>
  </si>
  <si>
    <t>44647660034500</t>
  </si>
  <si>
    <t>44647</t>
  </si>
  <si>
    <t>Goya Queso Fresco Cheese, 10 oz, Case of 8</t>
  </si>
  <si>
    <t>8/10oz Goya Queso Fresco</t>
  </si>
  <si>
    <t>df915d84-c0e6-4eaa-a9c8-8e0cd23dae38</t>
  </si>
  <si>
    <t>d6d8559e-88ed-4d8d-a935-45bc019122fd</t>
  </si>
  <si>
    <t>44651660034500</t>
  </si>
  <si>
    <t>44651</t>
  </si>
  <si>
    <t>Goya Queso de Freir Frying Cheese, 10 oz, Case of 8</t>
  </si>
  <si>
    <t>8/10oz Goya Queso De Freir</t>
  </si>
  <si>
    <t>1f8969c6-40c9-406b-8717-df3e7a07164b</t>
  </si>
  <si>
    <t>7b61d6f1-5cfd-473d-9b62-bf0452e751be</t>
  </si>
  <si>
    <t>50c324bd-b1c8-4f5a-b2ca-ec5459e53a25</t>
  </si>
  <si>
    <t>48238660034500</t>
  </si>
  <si>
    <t>48238</t>
  </si>
  <si>
    <t>Queso Bravo Cheese Dip, Foodservice Pouch</t>
  </si>
  <si>
    <t>Queso Bravo Cheese Dip Pouch, W</t>
  </si>
  <si>
    <t>0ea07a1f-ec5a-461d-909c-8e697598c713</t>
  </si>
  <si>
    <t>48364660034500</t>
  </si>
  <si>
    <t>48364</t>
  </si>
  <si>
    <t>Hot Pepper Cheese Product, Deli Service Loaf</t>
  </si>
  <si>
    <t>Hot Pepper Cheese Product (UPC:34500-48364)</t>
  </si>
  <si>
    <t>17c62a96-a2f1-481d-8f63-4b585b2c86f7</t>
  </si>
  <si>
    <t>Land O Lakes - Quakertown PA</t>
  </si>
  <si>
    <t>854</t>
  </si>
  <si>
    <t>e5ad19c7-eacb-4fa1-94b5-3a92d3259f97</t>
  </si>
  <si>
    <t>44616660034500</t>
  </si>
  <si>
    <t>44616</t>
  </si>
  <si>
    <t>Co-Jack Cheese, Shingle Pack, Self-Service Deli</t>
  </si>
  <si>
    <t>Co-Jack Shingle Pak</t>
  </si>
  <si>
    <t>b6aec5ce-2062-44c3-8351-135e3cc2f16a</t>
  </si>
  <si>
    <t>3108b352-2f02-4785-8c41-389cb4bf8524</t>
  </si>
  <si>
    <t>44224660034500</t>
  </si>
  <si>
    <t>44224</t>
  </si>
  <si>
    <t>Readi-Pac Ready Fresh Cheddar Cheese Slices, 8 Packages of 1.5 Pounds Each, School Foodservice</t>
  </si>
  <si>
    <t>8/1.5 lb. Readi-Pac RF Chedda r Cheese Slices</t>
  </si>
  <si>
    <t>00532c26-1f56-4764-9b5f-e54eef3234d0</t>
  </si>
  <si>
    <t>31b6b5d8-4b89-409d-806f-7fd83e655690</t>
  </si>
  <si>
    <t>42076660034500</t>
  </si>
  <si>
    <t>42076</t>
  </si>
  <si>
    <t>Co-Jack Cheese Cracker Cuts, 7 oz Package, Case of 9</t>
  </si>
  <si>
    <t>9/7oz Co-Jack Cracker Cuts</t>
  </si>
  <si>
    <t>cff9ca40-2117-4a0e-938e-473d77fc4b7c</t>
  </si>
  <si>
    <t>9a69b9de-d3e6-4254-a60f-6e6052406144</t>
  </si>
  <si>
    <t>85e59846-15e6-4674-bfff-2009308d3480</t>
  </si>
  <si>
    <t>3d1a13e8-a2b4-4c59-a189-2d690bc89f79</t>
  </si>
  <si>
    <t>41704660034500</t>
  </si>
  <si>
    <t>41704</t>
  </si>
  <si>
    <t>Mozzarella Cheese Shreds, Farmstyle Cut, 8 oz Package, Case of 6</t>
  </si>
  <si>
    <t>6/8oz Mozzarella Shreds (Farmstyle Cut)</t>
  </si>
  <si>
    <t>b4ce52c3-f3a7-4a1b-83e0-312cc15efd47</t>
  </si>
  <si>
    <t>19315660034500</t>
  </si>
  <si>
    <t>19315</t>
  </si>
  <si>
    <t>Whipped Butter, Salted, Grade A, Foodservice</t>
  </si>
  <si>
    <t>Whipped Butter, Salted</t>
  </si>
  <si>
    <t>5fba6bb8-a158-4b49-af71-03f8bc00cdc8</t>
  </si>
  <si>
    <t>bf29aeb3-c7d2-44e2-9a94-4a937369d7ed</t>
  </si>
  <si>
    <t>10200660011826</t>
  </si>
  <si>
    <t>10200</t>
  </si>
  <si>
    <t>Vermont Creamery Classic Goat Cheese Crumbles, 4 oz, Case of 12</t>
  </si>
  <si>
    <t>12/4Oz Vermont Creamery Crumbles Goat Cheese Classic</t>
  </si>
  <si>
    <t>cddbbe4f-77d4-4e64-9a55-c056dbbaa416</t>
  </si>
  <si>
    <t>10010660011826</t>
  </si>
  <si>
    <t>10010</t>
  </si>
  <si>
    <t>Vermont Creamery Aged Chevre Goat Cheese with Garlic and Herbs, 12 Pack of 4 oz</t>
  </si>
  <si>
    <t>(AGED)12/4OZ VC CHEVRE GC HERB</t>
  </si>
  <si>
    <t>d83fc939-6758-44da-b3cf-ee4c60ba6338</t>
  </si>
  <si>
    <t>8d43d225-d4d5-4be8-b0e9-66fe592d5048</t>
  </si>
  <si>
    <t>c334f95e-d278-49f1-963c-6c6ffdf2ab98</t>
  </si>
  <si>
    <t>f88dbd4d-73aa-4e76-bbe7-da1690080c08</t>
  </si>
  <si>
    <t>03250660073491</t>
  </si>
  <si>
    <t>03250</t>
  </si>
  <si>
    <t>Tropical Flavored Gel Cups, 3.5 oz Individual Servings, Case of 48</t>
  </si>
  <si>
    <t>Tropical Gel 48x3.5oz</t>
  </si>
  <si>
    <t>1af68c4d-1345-44f2-b324-af5808d0c4f8</t>
  </si>
  <si>
    <t>03240660073491</t>
  </si>
  <si>
    <t>03240</t>
  </si>
  <si>
    <t>Strawberry Gel, 48 Count Case of 3.5 oz Portions</t>
  </si>
  <si>
    <t>Strawberry Gel 48x3.5oz</t>
  </si>
  <si>
    <t>30f7303e-7640-499c-acdf-ab3373e290d2</t>
  </si>
  <si>
    <t>03220660073491</t>
  </si>
  <si>
    <t>03220</t>
  </si>
  <si>
    <t>Orange Flavored Gel Cups, 3.5 oz Individual Portions, Case of 48</t>
  </si>
  <si>
    <t>Orange Gel 48x3.5oz</t>
  </si>
  <si>
    <t>e339f982-86cf-428b-87ea-69c1d73f0b07</t>
  </si>
  <si>
    <t>00050660073491</t>
  </si>
  <si>
    <t>00050</t>
  </si>
  <si>
    <t>Simply Well No Sugar Added Chocolate Pudding, 48 Count, 4 oz Cups</t>
  </si>
  <si>
    <t>Simply Well NSA Chocolate Pudding 48x4oz</t>
  </si>
  <si>
    <t>0c470b50-b970-4eb5-8f31-f6701105b352</t>
  </si>
  <si>
    <t>44649660034500</t>
  </si>
  <si>
    <t>44649</t>
  </si>
  <si>
    <t>Goya Queso Blanco White Cheese, 10 oz, Case of 8</t>
  </si>
  <si>
    <t>8/10oz Goya Queso Blanco</t>
  </si>
  <si>
    <t>0323c04d-965f-4fbb-8f4c-c7a842a1a8e9</t>
  </si>
  <si>
    <t>fda56bef-c38f-4d4d-8190-08b8b50edb8d</t>
  </si>
  <si>
    <t>44751660034500</t>
  </si>
  <si>
    <t>44751</t>
  </si>
  <si>
    <t>Mild Cheddar Cheese Cubes, Random Weight 4-5 Pound Package, Foodservice Pack</t>
  </si>
  <si>
    <t>4/5 lb. RF Mild Cheddar Cheese Cubes</t>
  </si>
  <si>
    <t>e8850d22-e98c-4628-bf96-5b0f307b65a4</t>
  </si>
  <si>
    <t>44829660034500</t>
  </si>
  <si>
    <t>44829</t>
  </si>
  <si>
    <t>Extra Sharp White Cheddar Cheese Cubes, 6 Pack of 8 oz Packages</t>
  </si>
  <si>
    <t>6/8oz Extra Sharp White Cheddar Cubes</t>
  </si>
  <si>
    <t>db88fb4d-4897-4e0a-99cc-620d0d9b84a3</t>
  </si>
  <si>
    <t>44831660034500</t>
  </si>
  <si>
    <t>44831</t>
  </si>
  <si>
    <t>Creamy Italian Blend Cheese Cubes, 8 oz, Case of 6</t>
  </si>
  <si>
    <t>6/8oz Creamy Italian Blend Cubes</t>
  </si>
  <si>
    <t>88d3acb4-6389-44b9-95e3-7f3aac3b091e</t>
  </si>
  <si>
    <t>0fdada92-e3d0-4972-9ff3-ba346c8eda1e</t>
  </si>
  <si>
    <t>10c4bdd9-0277-4198-aa27-273e8a67ffb7</t>
  </si>
  <si>
    <t>48865660034500</t>
  </si>
  <si>
    <t>48865</t>
  </si>
  <si>
    <t>Less Sodium Processed Yellow American Cheese, Deli Service Light Loaf</t>
  </si>
  <si>
    <t>Less Sodium Processed Y Americ</t>
  </si>
  <si>
    <t>12deba31-10fc-4fe4-a13f-c2c9b6b34625</t>
  </si>
  <si>
    <t>77104660042634</t>
  </si>
  <si>
    <t>77104</t>
  </si>
  <si>
    <t>Reduced Sodium Muenster Cheese, Pre-Sliced, Shingle Pack</t>
  </si>
  <si>
    <t>Reduced Sodium Muenster Shingle Pack Slices</t>
  </si>
  <si>
    <t>3b00e450-2f18-41bb-bf4e-4f11b3744c20</t>
  </si>
  <si>
    <t>46c5c9e7-722a-4efb-9776-3b97f9941632</t>
  </si>
  <si>
    <t>445bd634-7e73-49ee-a78a-bd00360667f8</t>
  </si>
  <si>
    <t>b9630f43-0100-4f23-9c70-b44356171d1a</t>
  </si>
  <si>
    <t>fc240081-0d58-472e-aa01-f628a00256f5</t>
  </si>
  <si>
    <t>Land O Lakes - Dallas TX</t>
  </si>
  <si>
    <t>912</t>
  </si>
  <si>
    <t>523dbb95-9e86-4065-b603-dfe68849de3f</t>
  </si>
  <si>
    <t>02401660073491</t>
  </si>
  <si>
    <t>02401</t>
  </si>
  <si>
    <t>Caramel Flan, 8 Cases of 4 Units, 4 oz Each</t>
  </si>
  <si>
    <t>Caramel Flan 8x4/4oz</t>
  </si>
  <si>
    <t>35db6597-914d-4c2d-805e-635cab95e87c</t>
  </si>
  <si>
    <t>f9cf220f-51bd-4f27-8825-63f0cddae7ff</t>
  </si>
  <si>
    <t>bf5a0d14-c18b-49c7-9ca1-cfeff4e53981</t>
  </si>
  <si>
    <t>41728660034500</t>
  </si>
  <si>
    <t>41728</t>
  </si>
  <si>
    <t>Shredded Process American Cheese, Yellow, Reduced Fat, 4 bags of 5 pounds each</t>
  </si>
  <si>
    <t>4/5 lb. RF Shredded Process American Cheese, Yellow</t>
  </si>
  <si>
    <t>a052fc9d-ecf2-4c2f-9ca3-dff1368aa5ce</t>
  </si>
  <si>
    <t>942ca113-5a4f-442a-bed6-e66c2c4bdc15</t>
  </si>
  <si>
    <t>44115660034500</t>
  </si>
  <si>
    <t>44115</t>
  </si>
  <si>
    <t>Reduced Fat Colby Jack Cheese Cubes, 200 Count, 1 oz Individual Portions</t>
  </si>
  <si>
    <t>200/1oz RF Colby Jack Cheese Cubes</t>
  </si>
  <si>
    <t>1b89706f-efef-48a7-a674-d9dd09ab3575</t>
  </si>
  <si>
    <t>bfcdac90-de03-40c5-81a5-6c2dd30d15b7</t>
  </si>
  <si>
    <t>8a9ccf15-6577-42ad-a080-ea2e35d179a0</t>
  </si>
  <si>
    <t>6320eb32f90d61e6901e8f15</t>
  </si>
  <si>
    <t>Pickup for Fairway Dairy - Lakeville MN</t>
  </si>
  <si>
    <t>6320eb32f90d611aa91e8f0e</t>
  </si>
  <si>
    <t>6320eb32f90d617ce41e8f0f</t>
  </si>
  <si>
    <t>66ed89213d98fd84b8d17509</t>
  </si>
  <si>
    <t>6320eb32f90d618d461e8f0d</t>
  </si>
  <si>
    <t>632c4e9faa997f3ca4ea1d2b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</si>
</sst>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\$#,##0.00"/>
  </numFmts>
  <fonts count="2" x14ac:knownFonts="1">
    <font>
      <sz val="12"/>
      <color theme="1"/>
      <name val="Calibri"/>
      <family val="2"/>
      <scheme val="minor"/>
    </font>
    <font>
      <b/>
      <sz val="10"/>
      <color theme="1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rgb="FFCAC7C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3" fontId="0" fillId="0" borderId="0" xfId="0" applyNumberFormat="1"/>
    <xf numFmtId="4" fontId="0" fillId="0" borderId="0" xfId="0" applyNumberFormat="1"/>
    <xf numFmtId="14" fontId="0" fillId="0" borderId="0" xfId="0" applyNumberFormat="1"/>
    <xf numFmtId="3" fontId="0" fillId="4" borderId="0" xfId="0" applyNumberFormat="1" applyFill="1"/>
    <xf numFmtId="165" fontId="0" fillId="0" borderId="0" xfId="0" applyNumberFormat="1"/>
    <xf numFmtId="0" fontId="0" fillId="5" borderId="0" xfId="0" applyFill="1"/>
    <xf numFmtId="3" fontId="0" fillId="5" borderId="0" xfId="0" applyNumberFormat="1" applyFill="1"/>
    <xf numFmtId="4" fontId="0" fillId="5" borderId="0" xfId="0" applyNumberFormat="1" applyFill="1"/>
    <xf numFmtId="14" fontId="0" fillId="5" borderId="0" xfId="0" applyNumberFormat="1" applyFill="1"/>
    <xf numFmtId="165" fontId="0" fillId="5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8"/>
  <sheetViews>
    <sheetView tabSelected="1" workbookViewId="0">
      <selection activeCell="E21" sqref="E21"/>
    </sheetView>
  </sheetViews>
  <sheetFormatPr defaultRowHeight="15" x14ac:dyDescent="0.25"/>
  <cols>
    <col min="1" max="1" width="25.625" customWidth="1"/>
    <col min="2" max="2" width="8.625" hidden="1" customWidth="1"/>
    <col min="3" max="3" width="18.625" hidden="1" customWidth="1"/>
    <col min="4" max="4" width="12.625" customWidth="1"/>
    <col min="5" max="5" width="90.625" customWidth="1"/>
    <col min="6" max="6" width="42.75" customWidth="1"/>
    <col min="7" max="7" width="12.625" customWidth="1"/>
    <col min="8" max="9" width="9.5" customWidth="1"/>
    <col min="10" max="10" width="10.625" customWidth="1"/>
    <col min="11" max="11" width="12.625" hidden="1" customWidth="1"/>
    <col min="12" max="12" width="12.625" customWidth="1"/>
    <col min="13" max="13" width="8" customWidth="1"/>
    <col min="14" max="14" width="12.625" customWidth="1"/>
    <col min="15" max="15" width="10.5" customWidth="1"/>
    <col min="16" max="16" width="12.25" customWidth="1"/>
    <col min="17" max="17" width="13.375" customWidth="1"/>
    <col min="18" max="18" width="20.625" customWidth="1"/>
    <col min="19" max="19" width="21.625" customWidth="1"/>
    <col min="20" max="20" width="42.625" customWidth="1"/>
    <col min="21" max="21" width="12.625" customWidth="1"/>
    <col min="22" max="22" width="14.625" customWidth="1"/>
    <col min="23" max="25" width="15.625" customWidth="1"/>
  </cols>
  <sheetData>
    <row r="1" spans="1:25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</row>
    <row r="2" spans="1:25" ht="15.75" x14ac:dyDescent="0.25">
      <c r="A2" t="s">
        <v>25</v>
      </c>
      <c r="B2" t="s">
        <v>26</v>
      </c>
      <c r="C2" t="s">
        <v>27</v>
      </c>
      <c r="D2" t="s">
        <v>28</v>
      </c>
      <c r="E2" t="s">
        <v>29</v>
      </c>
      <c r="F2" t="s">
        <v>30</v>
      </c>
      <c r="G2" t="s">
        <v>31</v>
      </c>
      <c r="H2" s="3">
        <v>12</v>
      </c>
      <c r="I2" s="3">
        <v>112</v>
      </c>
      <c r="J2" s="4">
        <v>12</v>
      </c>
      <c r="K2" t="s">
        <v>32</v>
      </c>
      <c r="L2" s="5">
        <v>46065.5</v>
      </c>
      <c r="M2" s="3">
        <v>31</v>
      </c>
      <c r="N2" s="6">
        <v>87</v>
      </c>
      <c r="O2" s="4">
        <v>0.77700000000000002</v>
      </c>
      <c r="P2" s="4">
        <v>1044</v>
      </c>
      <c r="Q2" s="7">
        <v>10.63</v>
      </c>
      <c r="R2" s="3"/>
      <c r="S2" s="7"/>
      <c r="T2" t="s">
        <v>33</v>
      </c>
      <c r="U2" t="str">
        <f t="shared" ref="U2:U33" si="0">IF(AND(R2="",S2="",T2=""),"",IF(AND(R2&lt;&gt;"",S2&lt;&gt;"",T2&lt;&gt;""),"valid","MISSING INFORMATION"))</f>
        <v/>
      </c>
      <c r="V2" s="7">
        <f t="shared" ref="V2:V33" si="1">IF(U2="MISSING INFORMATION","ERROR",IFERROR(R2*S2,""))</f>
        <v>0</v>
      </c>
      <c r="W2" s="4">
        <f t="shared" ref="W2:W33" si="2">IF(U2="MISSING INFORMATION","ERROR",IFERROR(R2*J2,""))</f>
        <v>0</v>
      </c>
      <c r="X2" s="4">
        <f t="shared" ref="X2:X33" si="3">IF(U2="MISSING INFORMATION","ERROR",IFERROR(R2/I2,""))</f>
        <v>0</v>
      </c>
      <c r="Y2" s="7">
        <f t="shared" ref="Y2:Y33" si="4">IF(U2="MISSING INFORMATION","ERROR",IFERROR(S2/J2,""))</f>
        <v>0</v>
      </c>
    </row>
    <row r="3" spans="1:25" ht="15.75" x14ac:dyDescent="0.25">
      <c r="A3" t="s">
        <v>25</v>
      </c>
      <c r="B3" t="s">
        <v>26</v>
      </c>
      <c r="C3" t="s">
        <v>34</v>
      </c>
      <c r="D3" t="s">
        <v>35</v>
      </c>
      <c r="E3" t="s">
        <v>36</v>
      </c>
      <c r="F3" t="s">
        <v>37</v>
      </c>
      <c r="G3" t="s">
        <v>31</v>
      </c>
      <c r="H3" s="3">
        <v>12</v>
      </c>
      <c r="I3" s="3">
        <v>112</v>
      </c>
      <c r="J3" s="4">
        <v>12</v>
      </c>
      <c r="K3" t="s">
        <v>38</v>
      </c>
      <c r="L3" s="5">
        <v>46074.5</v>
      </c>
      <c r="M3" s="3">
        <v>40</v>
      </c>
      <c r="N3" s="6">
        <v>229</v>
      </c>
      <c r="O3" s="4">
        <v>2.0449999999999999</v>
      </c>
      <c r="P3" s="4">
        <v>2748</v>
      </c>
      <c r="Q3" s="7">
        <v>10.63</v>
      </c>
      <c r="R3" s="3"/>
      <c r="S3" s="7"/>
      <c r="T3" t="s">
        <v>33</v>
      </c>
      <c r="U3" t="str">
        <f t="shared" si="0"/>
        <v/>
      </c>
      <c r="V3" s="7">
        <f t="shared" si="1"/>
        <v>0</v>
      </c>
      <c r="W3" s="4">
        <f t="shared" si="2"/>
        <v>0</v>
      </c>
      <c r="X3" s="4">
        <f t="shared" si="3"/>
        <v>0</v>
      </c>
      <c r="Y3" s="7">
        <f t="shared" si="4"/>
        <v>0</v>
      </c>
    </row>
    <row r="4" spans="1:25" ht="15.75" x14ac:dyDescent="0.25">
      <c r="A4" t="s">
        <v>25</v>
      </c>
      <c r="B4" t="s">
        <v>26</v>
      </c>
      <c r="C4" t="s">
        <v>39</v>
      </c>
      <c r="D4" t="s">
        <v>40</v>
      </c>
      <c r="E4" t="s">
        <v>41</v>
      </c>
      <c r="F4" t="s">
        <v>42</v>
      </c>
      <c r="G4" t="s">
        <v>31</v>
      </c>
      <c r="H4" s="3">
        <v>8</v>
      </c>
      <c r="I4" s="3">
        <v>108</v>
      </c>
      <c r="J4" s="4">
        <v>12</v>
      </c>
      <c r="K4" t="s">
        <v>43</v>
      </c>
      <c r="L4" s="5">
        <v>46073.5</v>
      </c>
      <c r="M4" s="3">
        <v>39</v>
      </c>
      <c r="N4" s="6">
        <v>189</v>
      </c>
      <c r="O4" s="4">
        <v>1.75</v>
      </c>
      <c r="P4" s="4">
        <v>2268</v>
      </c>
      <c r="Q4" s="7">
        <v>10.210000000000001</v>
      </c>
      <c r="R4" s="3"/>
      <c r="S4" s="7"/>
      <c r="T4" t="s">
        <v>33</v>
      </c>
      <c r="U4" t="str">
        <f t="shared" si="0"/>
        <v/>
      </c>
      <c r="V4" s="7">
        <f t="shared" si="1"/>
        <v>0</v>
      </c>
      <c r="W4" s="4">
        <f t="shared" si="2"/>
        <v>0</v>
      </c>
      <c r="X4" s="4">
        <f t="shared" si="3"/>
        <v>0</v>
      </c>
      <c r="Y4" s="7">
        <f t="shared" si="4"/>
        <v>0</v>
      </c>
    </row>
    <row r="5" spans="1:25" ht="15.75" x14ac:dyDescent="0.25">
      <c r="A5" t="s">
        <v>25</v>
      </c>
      <c r="B5" t="s">
        <v>26</v>
      </c>
      <c r="C5" t="s">
        <v>44</v>
      </c>
      <c r="D5" t="s">
        <v>45</v>
      </c>
      <c r="E5" t="s">
        <v>46</v>
      </c>
      <c r="F5" t="s">
        <v>47</v>
      </c>
      <c r="G5" t="s">
        <v>31</v>
      </c>
      <c r="H5" s="3">
        <v>6</v>
      </c>
      <c r="I5" s="3">
        <v>210</v>
      </c>
      <c r="J5" s="4">
        <v>8.25</v>
      </c>
      <c r="K5" t="s">
        <v>48</v>
      </c>
      <c r="L5" s="5">
        <v>46073.5</v>
      </c>
      <c r="M5" s="3">
        <v>39</v>
      </c>
      <c r="N5" s="6">
        <v>36</v>
      </c>
      <c r="O5" s="4">
        <v>0.17100000000000001</v>
      </c>
      <c r="P5" s="4">
        <v>297</v>
      </c>
      <c r="Q5" s="7">
        <v>5.7</v>
      </c>
      <c r="R5" s="3"/>
      <c r="S5" s="7"/>
      <c r="T5" t="s">
        <v>33</v>
      </c>
      <c r="U5" t="str">
        <f t="shared" si="0"/>
        <v/>
      </c>
      <c r="V5" s="7">
        <f t="shared" si="1"/>
        <v>0</v>
      </c>
      <c r="W5" s="4">
        <f t="shared" si="2"/>
        <v>0</v>
      </c>
      <c r="X5" s="4">
        <f t="shared" si="3"/>
        <v>0</v>
      </c>
      <c r="Y5" s="7">
        <f t="shared" si="4"/>
        <v>0</v>
      </c>
    </row>
    <row r="6" spans="1:25" ht="15.75" x14ac:dyDescent="0.25">
      <c r="A6" t="s">
        <v>49</v>
      </c>
      <c r="B6" t="s">
        <v>50</v>
      </c>
      <c r="C6" t="s">
        <v>51</v>
      </c>
      <c r="D6" t="s">
        <v>52</v>
      </c>
      <c r="E6" t="s">
        <v>53</v>
      </c>
      <c r="F6" t="s">
        <v>54</v>
      </c>
      <c r="G6" t="s">
        <v>31</v>
      </c>
      <c r="H6" s="3">
        <v>12</v>
      </c>
      <c r="I6" s="3">
        <v>135</v>
      </c>
      <c r="J6" s="4">
        <v>4.88</v>
      </c>
      <c r="K6" t="s">
        <v>55</v>
      </c>
      <c r="L6" s="5">
        <v>46049.5</v>
      </c>
      <c r="M6" s="3">
        <v>15</v>
      </c>
      <c r="N6" s="6">
        <v>1459</v>
      </c>
      <c r="O6" s="4">
        <v>10.807</v>
      </c>
      <c r="P6" s="4">
        <v>7119.92</v>
      </c>
      <c r="Q6" s="7">
        <v>7.38</v>
      </c>
      <c r="R6" s="3"/>
      <c r="S6" s="7"/>
      <c r="T6" t="s">
        <v>33</v>
      </c>
      <c r="U6" t="str">
        <f t="shared" si="0"/>
        <v/>
      </c>
      <c r="V6" s="7">
        <f t="shared" si="1"/>
        <v>0</v>
      </c>
      <c r="W6" s="4">
        <f t="shared" si="2"/>
        <v>0</v>
      </c>
      <c r="X6" s="4">
        <f t="shared" si="3"/>
        <v>0</v>
      </c>
      <c r="Y6" s="7">
        <f t="shared" si="4"/>
        <v>0</v>
      </c>
    </row>
    <row r="7" spans="1:25" ht="15.75" x14ac:dyDescent="0.25">
      <c r="A7" t="s">
        <v>49</v>
      </c>
      <c r="B7" t="s">
        <v>50</v>
      </c>
      <c r="C7" t="s">
        <v>56</v>
      </c>
      <c r="D7" t="s">
        <v>57</v>
      </c>
      <c r="E7" t="s">
        <v>58</v>
      </c>
      <c r="F7" t="s">
        <v>59</v>
      </c>
      <c r="G7" t="s">
        <v>31</v>
      </c>
      <c r="H7" s="3">
        <v>48</v>
      </c>
      <c r="I7" s="3">
        <v>112</v>
      </c>
      <c r="J7" s="4">
        <v>12</v>
      </c>
      <c r="K7" t="s">
        <v>60</v>
      </c>
      <c r="L7" s="5">
        <v>46057.5</v>
      </c>
      <c r="M7" s="3">
        <v>23</v>
      </c>
      <c r="N7" s="6">
        <v>24</v>
      </c>
      <c r="O7" s="4">
        <v>0.214</v>
      </c>
      <c r="P7" s="4">
        <v>288</v>
      </c>
      <c r="Q7" s="7">
        <v>10.34</v>
      </c>
      <c r="R7" s="3"/>
      <c r="S7" s="7"/>
      <c r="T7" t="s">
        <v>33</v>
      </c>
      <c r="U7" t="str">
        <f t="shared" si="0"/>
        <v/>
      </c>
      <c r="V7" s="7">
        <f t="shared" si="1"/>
        <v>0</v>
      </c>
      <c r="W7" s="4">
        <f t="shared" si="2"/>
        <v>0</v>
      </c>
      <c r="X7" s="4">
        <f t="shared" si="3"/>
        <v>0</v>
      </c>
      <c r="Y7" s="7">
        <f t="shared" si="4"/>
        <v>0</v>
      </c>
    </row>
    <row r="8" spans="1:25" ht="15.75" x14ac:dyDescent="0.25">
      <c r="A8" t="s">
        <v>49</v>
      </c>
      <c r="B8" t="s">
        <v>50</v>
      </c>
      <c r="C8" t="s">
        <v>61</v>
      </c>
      <c r="D8" t="s">
        <v>62</v>
      </c>
      <c r="E8" t="s">
        <v>63</v>
      </c>
      <c r="F8" t="s">
        <v>64</v>
      </c>
      <c r="G8" t="s">
        <v>31</v>
      </c>
      <c r="H8" s="3">
        <v>6</v>
      </c>
      <c r="I8" s="3">
        <v>210</v>
      </c>
      <c r="J8" s="4">
        <v>8.25</v>
      </c>
      <c r="K8" t="s">
        <v>65</v>
      </c>
      <c r="L8" s="5">
        <v>46052.5</v>
      </c>
      <c r="M8" s="3">
        <v>18</v>
      </c>
      <c r="N8" s="6">
        <v>233</v>
      </c>
      <c r="O8" s="4">
        <v>1.1100000000000001</v>
      </c>
      <c r="P8" s="4">
        <v>1922.25</v>
      </c>
      <c r="Q8" s="7">
        <v>6.38</v>
      </c>
      <c r="R8" s="3"/>
      <c r="S8" s="7"/>
      <c r="T8" t="s">
        <v>33</v>
      </c>
      <c r="U8" t="str">
        <f t="shared" si="0"/>
        <v/>
      </c>
      <c r="V8" s="7">
        <f t="shared" si="1"/>
        <v>0</v>
      </c>
      <c r="W8" s="4">
        <f t="shared" si="2"/>
        <v>0</v>
      </c>
      <c r="X8" s="4">
        <f t="shared" si="3"/>
        <v>0</v>
      </c>
      <c r="Y8" s="7">
        <f t="shared" si="4"/>
        <v>0</v>
      </c>
    </row>
    <row r="9" spans="1:25" ht="15.75" x14ac:dyDescent="0.25">
      <c r="A9" t="s">
        <v>49</v>
      </c>
      <c r="B9" t="s">
        <v>50</v>
      </c>
      <c r="C9" t="s">
        <v>66</v>
      </c>
      <c r="D9" t="s">
        <v>67</v>
      </c>
      <c r="E9" t="s">
        <v>68</v>
      </c>
      <c r="F9" t="s">
        <v>69</v>
      </c>
      <c r="G9" t="s">
        <v>31</v>
      </c>
      <c r="H9" s="3">
        <v>4</v>
      </c>
      <c r="I9" s="3">
        <v>110</v>
      </c>
      <c r="J9" s="4">
        <v>20</v>
      </c>
      <c r="K9" t="s">
        <v>70</v>
      </c>
      <c r="L9" s="5">
        <v>46091.5</v>
      </c>
      <c r="M9" s="3">
        <v>57</v>
      </c>
      <c r="N9" s="6">
        <v>123</v>
      </c>
      <c r="O9" s="4">
        <v>1.1180000000000001</v>
      </c>
      <c r="P9" s="4">
        <v>2460</v>
      </c>
      <c r="Q9" s="7">
        <v>14.36</v>
      </c>
      <c r="R9" s="3"/>
      <c r="S9" s="7"/>
      <c r="T9" t="s">
        <v>33</v>
      </c>
      <c r="U9" t="str">
        <f t="shared" si="0"/>
        <v/>
      </c>
      <c r="V9" s="7">
        <f t="shared" si="1"/>
        <v>0</v>
      </c>
      <c r="W9" s="4">
        <f t="shared" si="2"/>
        <v>0</v>
      </c>
      <c r="X9" s="4">
        <f t="shared" si="3"/>
        <v>0</v>
      </c>
      <c r="Y9" s="7">
        <f t="shared" si="4"/>
        <v>0</v>
      </c>
    </row>
    <row r="10" spans="1:25" ht="15.75" x14ac:dyDescent="0.25">
      <c r="A10" t="s">
        <v>49</v>
      </c>
      <c r="B10" t="s">
        <v>50</v>
      </c>
      <c r="C10" t="s">
        <v>66</v>
      </c>
      <c r="D10" t="s">
        <v>67</v>
      </c>
      <c r="E10" t="s">
        <v>68</v>
      </c>
      <c r="F10" t="s">
        <v>69</v>
      </c>
      <c r="G10" t="s">
        <v>31</v>
      </c>
      <c r="H10" s="3">
        <v>4</v>
      </c>
      <c r="I10" s="3">
        <v>110</v>
      </c>
      <c r="J10" s="4">
        <v>20</v>
      </c>
      <c r="K10" t="s">
        <v>71</v>
      </c>
      <c r="L10" s="5">
        <v>46085.5</v>
      </c>
      <c r="M10" s="3">
        <v>51</v>
      </c>
      <c r="N10" s="6">
        <v>11</v>
      </c>
      <c r="O10" s="4">
        <v>0.1</v>
      </c>
      <c r="P10" s="4">
        <v>220</v>
      </c>
      <c r="Q10" s="7">
        <v>14.36</v>
      </c>
      <c r="R10" s="3"/>
      <c r="S10" s="7"/>
      <c r="T10" t="s">
        <v>33</v>
      </c>
      <c r="U10" t="str">
        <f t="shared" si="0"/>
        <v/>
      </c>
      <c r="V10" s="7">
        <f t="shared" si="1"/>
        <v>0</v>
      </c>
      <c r="W10" s="4">
        <f t="shared" si="2"/>
        <v>0</v>
      </c>
      <c r="X10" s="4">
        <f t="shared" si="3"/>
        <v>0</v>
      </c>
      <c r="Y10" s="7">
        <f t="shared" si="4"/>
        <v>0</v>
      </c>
    </row>
    <row r="11" spans="1:25" ht="15.75" x14ac:dyDescent="0.25">
      <c r="A11" t="s">
        <v>49</v>
      </c>
      <c r="B11" t="s">
        <v>50</v>
      </c>
      <c r="C11" t="s">
        <v>72</v>
      </c>
      <c r="D11" t="s">
        <v>73</v>
      </c>
      <c r="E11" t="s">
        <v>74</v>
      </c>
      <c r="F11" t="s">
        <v>75</v>
      </c>
      <c r="G11" t="s">
        <v>31</v>
      </c>
      <c r="H11" s="3">
        <v>6</v>
      </c>
      <c r="I11" s="3">
        <v>170</v>
      </c>
      <c r="J11" s="4">
        <v>3</v>
      </c>
      <c r="K11" t="s">
        <v>76</v>
      </c>
      <c r="L11" s="5">
        <v>46118.5</v>
      </c>
      <c r="M11" s="3">
        <v>84</v>
      </c>
      <c r="N11" s="6">
        <v>62</v>
      </c>
      <c r="O11" s="4">
        <v>0.36499999999999999</v>
      </c>
      <c r="P11" s="4">
        <v>186</v>
      </c>
      <c r="Q11" s="7">
        <v>5.26</v>
      </c>
      <c r="R11" s="3"/>
      <c r="S11" s="7"/>
      <c r="T11" t="s">
        <v>33</v>
      </c>
      <c r="U11" t="str">
        <f t="shared" si="0"/>
        <v/>
      </c>
      <c r="V11" s="7">
        <f t="shared" si="1"/>
        <v>0</v>
      </c>
      <c r="W11" s="4">
        <f t="shared" si="2"/>
        <v>0</v>
      </c>
      <c r="X11" s="4">
        <f t="shared" si="3"/>
        <v>0</v>
      </c>
      <c r="Y11" s="7">
        <f t="shared" si="4"/>
        <v>0</v>
      </c>
    </row>
    <row r="12" spans="1:25" ht="15.75" x14ac:dyDescent="0.25">
      <c r="A12" t="s">
        <v>49</v>
      </c>
      <c r="B12" t="s">
        <v>50</v>
      </c>
      <c r="C12" t="s">
        <v>77</v>
      </c>
      <c r="D12" t="s">
        <v>78</v>
      </c>
      <c r="E12" t="s">
        <v>79</v>
      </c>
      <c r="F12" t="s">
        <v>80</v>
      </c>
      <c r="G12" t="s">
        <v>31</v>
      </c>
      <c r="H12" s="3">
        <v>6</v>
      </c>
      <c r="I12" s="3">
        <v>170</v>
      </c>
      <c r="J12" s="4">
        <v>3</v>
      </c>
      <c r="K12" t="s">
        <v>81</v>
      </c>
      <c r="L12" s="5">
        <v>46118.5</v>
      </c>
      <c r="M12" s="3">
        <v>84</v>
      </c>
      <c r="N12" s="6">
        <v>33</v>
      </c>
      <c r="O12" s="4">
        <v>0.19400000000000001</v>
      </c>
      <c r="P12" s="4">
        <v>99</v>
      </c>
      <c r="Q12" s="7">
        <v>5.26</v>
      </c>
      <c r="R12" s="3"/>
      <c r="S12" s="7"/>
      <c r="T12" t="s">
        <v>33</v>
      </c>
      <c r="U12" t="str">
        <f t="shared" si="0"/>
        <v/>
      </c>
      <c r="V12" s="7">
        <f t="shared" si="1"/>
        <v>0</v>
      </c>
      <c r="W12" s="4">
        <f t="shared" si="2"/>
        <v>0</v>
      </c>
      <c r="X12" s="4">
        <f t="shared" si="3"/>
        <v>0</v>
      </c>
      <c r="Y12" s="7">
        <f t="shared" si="4"/>
        <v>0</v>
      </c>
    </row>
    <row r="13" spans="1:25" ht="15.75" x14ac:dyDescent="0.25">
      <c r="A13" t="s">
        <v>49</v>
      </c>
      <c r="B13" t="s">
        <v>50</v>
      </c>
      <c r="C13" t="s">
        <v>82</v>
      </c>
      <c r="D13" t="s">
        <v>83</v>
      </c>
      <c r="E13" t="s">
        <v>84</v>
      </c>
      <c r="F13" t="s">
        <v>85</v>
      </c>
      <c r="G13" t="s">
        <v>31</v>
      </c>
      <c r="H13" s="3">
        <v>12</v>
      </c>
      <c r="I13" s="3">
        <v>140</v>
      </c>
      <c r="J13" s="4">
        <v>6</v>
      </c>
      <c r="K13" t="s">
        <v>86</v>
      </c>
      <c r="L13" s="5">
        <v>46054.5</v>
      </c>
      <c r="M13" s="3">
        <v>20</v>
      </c>
      <c r="N13" s="6">
        <v>680</v>
      </c>
      <c r="O13" s="4">
        <v>4.8570000000000002</v>
      </c>
      <c r="P13" s="4">
        <v>4080</v>
      </c>
      <c r="Q13" s="7">
        <v>8.1300000000000008</v>
      </c>
      <c r="R13" s="3"/>
      <c r="S13" s="7"/>
      <c r="T13" t="s">
        <v>33</v>
      </c>
      <c r="U13" t="str">
        <f t="shared" si="0"/>
        <v/>
      </c>
      <c r="V13" s="7">
        <f t="shared" si="1"/>
        <v>0</v>
      </c>
      <c r="W13" s="4">
        <f t="shared" si="2"/>
        <v>0</v>
      </c>
      <c r="X13" s="4">
        <f t="shared" si="3"/>
        <v>0</v>
      </c>
      <c r="Y13" s="7">
        <f t="shared" si="4"/>
        <v>0</v>
      </c>
    </row>
    <row r="14" spans="1:25" ht="15.75" x14ac:dyDescent="0.25">
      <c r="A14" t="s">
        <v>49</v>
      </c>
      <c r="B14" t="s">
        <v>50</v>
      </c>
      <c r="C14" t="s">
        <v>87</v>
      </c>
      <c r="D14" t="s">
        <v>88</v>
      </c>
      <c r="E14" t="s">
        <v>89</v>
      </c>
      <c r="F14" t="s">
        <v>90</v>
      </c>
      <c r="G14" t="s">
        <v>31</v>
      </c>
      <c r="H14" s="3">
        <v>9</v>
      </c>
      <c r="I14" s="3">
        <v>210</v>
      </c>
      <c r="J14" s="4">
        <v>3.94</v>
      </c>
      <c r="K14" t="s">
        <v>91</v>
      </c>
      <c r="L14" s="5">
        <v>46115.5</v>
      </c>
      <c r="M14" s="3">
        <v>81</v>
      </c>
      <c r="N14" s="6">
        <v>10</v>
      </c>
      <c r="O14" s="4">
        <v>4.8000000000000001E-2</v>
      </c>
      <c r="P14" s="4">
        <v>39.4</v>
      </c>
      <c r="Q14" s="7">
        <v>8.9600000000000009</v>
      </c>
      <c r="R14" s="3"/>
      <c r="S14" s="7"/>
      <c r="T14" t="s">
        <v>33</v>
      </c>
      <c r="U14" t="str">
        <f t="shared" si="0"/>
        <v/>
      </c>
      <c r="V14" s="7">
        <f t="shared" si="1"/>
        <v>0</v>
      </c>
      <c r="W14" s="4">
        <f t="shared" si="2"/>
        <v>0</v>
      </c>
      <c r="X14" s="4">
        <f t="shared" si="3"/>
        <v>0</v>
      </c>
      <c r="Y14" s="7">
        <f t="shared" si="4"/>
        <v>0</v>
      </c>
    </row>
    <row r="15" spans="1:25" ht="15.75" x14ac:dyDescent="0.25">
      <c r="A15" t="s">
        <v>49</v>
      </c>
      <c r="B15" t="s">
        <v>50</v>
      </c>
      <c r="C15" t="s">
        <v>92</v>
      </c>
      <c r="D15" t="s">
        <v>93</v>
      </c>
      <c r="E15" t="s">
        <v>94</v>
      </c>
      <c r="F15" t="s">
        <v>95</v>
      </c>
      <c r="G15" t="s">
        <v>31</v>
      </c>
      <c r="H15" s="3">
        <v>9</v>
      </c>
      <c r="I15" s="3">
        <v>210</v>
      </c>
      <c r="J15" s="4">
        <v>3.94</v>
      </c>
      <c r="K15" t="s">
        <v>96</v>
      </c>
      <c r="L15" s="5">
        <v>46115.5</v>
      </c>
      <c r="M15" s="3">
        <v>81</v>
      </c>
      <c r="N15" s="6">
        <v>67</v>
      </c>
      <c r="O15" s="4">
        <v>0.31900000000000001</v>
      </c>
      <c r="P15" s="4">
        <v>263.98</v>
      </c>
      <c r="Q15" s="7">
        <v>8.9600000000000009</v>
      </c>
      <c r="R15" s="3"/>
      <c r="S15" s="7"/>
      <c r="T15" t="s">
        <v>33</v>
      </c>
      <c r="U15" t="str">
        <f t="shared" si="0"/>
        <v/>
      </c>
      <c r="V15" s="7">
        <f t="shared" si="1"/>
        <v>0</v>
      </c>
      <c r="W15" s="4">
        <f t="shared" si="2"/>
        <v>0</v>
      </c>
      <c r="X15" s="4">
        <f t="shared" si="3"/>
        <v>0</v>
      </c>
      <c r="Y15" s="7">
        <f t="shared" si="4"/>
        <v>0</v>
      </c>
    </row>
    <row r="16" spans="1:25" ht="15.75" x14ac:dyDescent="0.25">
      <c r="A16" t="s">
        <v>49</v>
      </c>
      <c r="B16" t="s">
        <v>50</v>
      </c>
      <c r="C16" t="s">
        <v>97</v>
      </c>
      <c r="D16" t="s">
        <v>98</v>
      </c>
      <c r="E16" t="s">
        <v>99</v>
      </c>
      <c r="F16" t="s">
        <v>100</v>
      </c>
      <c r="G16" t="s">
        <v>31</v>
      </c>
      <c r="H16" s="3">
        <v>14</v>
      </c>
      <c r="I16" s="3">
        <v>270</v>
      </c>
      <c r="J16" s="4">
        <v>7</v>
      </c>
      <c r="K16" t="s">
        <v>101</v>
      </c>
      <c r="L16" s="5">
        <v>46115.5</v>
      </c>
      <c r="M16" s="3">
        <v>81</v>
      </c>
      <c r="N16" s="6">
        <v>4</v>
      </c>
      <c r="O16" s="4">
        <v>1.4999999999999999E-2</v>
      </c>
      <c r="P16" s="4">
        <v>28</v>
      </c>
      <c r="Q16" s="7">
        <v>11.72</v>
      </c>
      <c r="R16" s="3"/>
      <c r="S16" s="7"/>
      <c r="T16" t="s">
        <v>33</v>
      </c>
      <c r="U16" t="str">
        <f t="shared" si="0"/>
        <v/>
      </c>
      <c r="V16" s="7">
        <f t="shared" si="1"/>
        <v>0</v>
      </c>
      <c r="W16" s="4">
        <f t="shared" si="2"/>
        <v>0</v>
      </c>
      <c r="X16" s="4">
        <f t="shared" si="3"/>
        <v>0</v>
      </c>
      <c r="Y16" s="7">
        <f t="shared" si="4"/>
        <v>0</v>
      </c>
    </row>
    <row r="17" spans="1:25" ht="15.75" x14ac:dyDescent="0.25">
      <c r="A17" t="s">
        <v>49</v>
      </c>
      <c r="B17" t="s">
        <v>50</v>
      </c>
      <c r="C17" t="s">
        <v>102</v>
      </c>
      <c r="D17" t="s">
        <v>103</v>
      </c>
      <c r="E17" t="s">
        <v>104</v>
      </c>
      <c r="F17" t="s">
        <v>105</v>
      </c>
      <c r="G17" t="s">
        <v>31</v>
      </c>
      <c r="H17" s="3">
        <v>6</v>
      </c>
      <c r="I17" s="3">
        <v>170</v>
      </c>
      <c r="J17" s="4">
        <v>3</v>
      </c>
      <c r="K17" t="s">
        <v>106</v>
      </c>
      <c r="L17" s="5">
        <v>46116.5</v>
      </c>
      <c r="M17" s="3">
        <v>82</v>
      </c>
      <c r="N17" s="6">
        <v>218</v>
      </c>
      <c r="O17" s="4">
        <v>1.282</v>
      </c>
      <c r="P17" s="4">
        <v>654</v>
      </c>
      <c r="Q17" s="7">
        <v>5.0199999999999996</v>
      </c>
      <c r="R17" s="3"/>
      <c r="S17" s="7"/>
      <c r="T17" t="s">
        <v>33</v>
      </c>
      <c r="U17" t="str">
        <f t="shared" si="0"/>
        <v/>
      </c>
      <c r="V17" s="7">
        <f t="shared" si="1"/>
        <v>0</v>
      </c>
      <c r="W17" s="4">
        <f t="shared" si="2"/>
        <v>0</v>
      </c>
      <c r="X17" s="4">
        <f t="shared" si="3"/>
        <v>0</v>
      </c>
      <c r="Y17" s="7">
        <f t="shared" si="4"/>
        <v>0</v>
      </c>
    </row>
    <row r="18" spans="1:25" ht="15.75" x14ac:dyDescent="0.25">
      <c r="A18" t="s">
        <v>49</v>
      </c>
      <c r="B18" t="s">
        <v>50</v>
      </c>
      <c r="C18" t="s">
        <v>107</v>
      </c>
      <c r="D18" t="s">
        <v>108</v>
      </c>
      <c r="E18" t="s">
        <v>109</v>
      </c>
      <c r="F18" t="s">
        <v>110</v>
      </c>
      <c r="G18" t="s">
        <v>31</v>
      </c>
      <c r="H18" s="3">
        <v>5</v>
      </c>
      <c r="I18" s="3">
        <v>125</v>
      </c>
      <c r="J18" s="4">
        <v>5</v>
      </c>
      <c r="K18" t="s">
        <v>111</v>
      </c>
      <c r="L18" s="5">
        <v>46116.5</v>
      </c>
      <c r="M18" s="3">
        <v>82</v>
      </c>
      <c r="N18" s="6">
        <v>1762</v>
      </c>
      <c r="O18" s="4">
        <v>14.096</v>
      </c>
      <c r="P18" s="4">
        <v>8810</v>
      </c>
      <c r="Q18" s="7">
        <v>7.97</v>
      </c>
      <c r="R18" s="3"/>
      <c r="S18" s="7"/>
      <c r="T18" t="s">
        <v>33</v>
      </c>
      <c r="U18" t="str">
        <f t="shared" si="0"/>
        <v/>
      </c>
      <c r="V18" s="7">
        <f t="shared" si="1"/>
        <v>0</v>
      </c>
      <c r="W18" s="4">
        <f t="shared" si="2"/>
        <v>0</v>
      </c>
      <c r="X18" s="4">
        <f t="shared" si="3"/>
        <v>0</v>
      </c>
      <c r="Y18" s="7">
        <f t="shared" si="4"/>
        <v>0</v>
      </c>
    </row>
    <row r="19" spans="1:25" ht="15.75" x14ac:dyDescent="0.25">
      <c r="A19" t="s">
        <v>49</v>
      </c>
      <c r="B19" t="s">
        <v>50</v>
      </c>
      <c r="C19" t="s">
        <v>112</v>
      </c>
      <c r="D19" t="s">
        <v>113</v>
      </c>
      <c r="E19" t="s">
        <v>114</v>
      </c>
      <c r="F19" t="s">
        <v>115</v>
      </c>
      <c r="G19" t="s">
        <v>31</v>
      </c>
      <c r="H19" s="3">
        <v>5</v>
      </c>
      <c r="I19" s="3">
        <v>125</v>
      </c>
      <c r="J19" s="4">
        <v>5</v>
      </c>
      <c r="K19" t="s">
        <v>116</v>
      </c>
      <c r="L19" s="5">
        <v>46116.5</v>
      </c>
      <c r="M19" s="3">
        <v>82</v>
      </c>
      <c r="N19" s="6">
        <v>1785</v>
      </c>
      <c r="O19" s="4">
        <v>14.28</v>
      </c>
      <c r="P19" s="4">
        <v>8925</v>
      </c>
      <c r="Q19" s="7">
        <v>7.97</v>
      </c>
      <c r="R19" s="3"/>
      <c r="S19" s="7"/>
      <c r="T19" t="s">
        <v>33</v>
      </c>
      <c r="U19" t="str">
        <f t="shared" si="0"/>
        <v/>
      </c>
      <c r="V19" s="7">
        <f t="shared" si="1"/>
        <v>0</v>
      </c>
      <c r="W19" s="4">
        <f t="shared" si="2"/>
        <v>0</v>
      </c>
      <c r="X19" s="4">
        <f t="shared" si="3"/>
        <v>0</v>
      </c>
      <c r="Y19" s="7">
        <f t="shared" si="4"/>
        <v>0</v>
      </c>
    </row>
    <row r="20" spans="1:25" ht="15.75" x14ac:dyDescent="0.25">
      <c r="A20" t="s">
        <v>49</v>
      </c>
      <c r="B20" t="s">
        <v>50</v>
      </c>
      <c r="C20" t="s">
        <v>117</v>
      </c>
      <c r="D20" t="s">
        <v>118</v>
      </c>
      <c r="E20" t="s">
        <v>119</v>
      </c>
      <c r="F20" t="s">
        <v>120</v>
      </c>
      <c r="G20" t="s">
        <v>31</v>
      </c>
      <c r="H20" s="3">
        <v>6</v>
      </c>
      <c r="I20" s="3">
        <v>170</v>
      </c>
      <c r="J20" s="4">
        <v>3</v>
      </c>
      <c r="K20" t="s">
        <v>121</v>
      </c>
      <c r="L20" s="5">
        <v>46118.5</v>
      </c>
      <c r="M20" s="3">
        <v>84</v>
      </c>
      <c r="N20" s="6">
        <v>397</v>
      </c>
      <c r="O20" s="4">
        <v>2.335</v>
      </c>
      <c r="P20" s="4">
        <v>1191</v>
      </c>
      <c r="Q20" s="7">
        <v>5.0199999999999996</v>
      </c>
      <c r="R20" s="3"/>
      <c r="S20" s="7"/>
      <c r="T20" t="s">
        <v>33</v>
      </c>
      <c r="U20" t="str">
        <f t="shared" si="0"/>
        <v/>
      </c>
      <c r="V20" s="7">
        <f t="shared" si="1"/>
        <v>0</v>
      </c>
      <c r="W20" s="4">
        <f t="shared" si="2"/>
        <v>0</v>
      </c>
      <c r="X20" s="4">
        <f t="shared" si="3"/>
        <v>0</v>
      </c>
      <c r="Y20" s="7">
        <f t="shared" si="4"/>
        <v>0</v>
      </c>
    </row>
    <row r="21" spans="1:25" ht="15.75" x14ac:dyDescent="0.25">
      <c r="A21" t="s">
        <v>49</v>
      </c>
      <c r="B21" t="s">
        <v>50</v>
      </c>
      <c r="C21" t="s">
        <v>122</v>
      </c>
      <c r="D21" t="s">
        <v>123</v>
      </c>
      <c r="E21" t="s">
        <v>124</v>
      </c>
      <c r="F21" t="s">
        <v>125</v>
      </c>
      <c r="G21" t="s">
        <v>31</v>
      </c>
      <c r="H21" s="3">
        <v>12</v>
      </c>
      <c r="I21" s="3">
        <v>36</v>
      </c>
      <c r="J21" s="4">
        <v>22.5</v>
      </c>
      <c r="K21" t="s">
        <v>126</v>
      </c>
      <c r="L21" s="5">
        <v>46088.5</v>
      </c>
      <c r="M21" s="3">
        <v>54</v>
      </c>
      <c r="N21" s="6">
        <v>25</v>
      </c>
      <c r="O21" s="4">
        <v>0.69399999999999995</v>
      </c>
      <c r="P21" s="4">
        <v>562.5</v>
      </c>
      <c r="Q21" s="7">
        <v>35.72</v>
      </c>
      <c r="R21" s="3"/>
      <c r="S21" s="7"/>
      <c r="T21" t="s">
        <v>33</v>
      </c>
      <c r="U21" t="str">
        <f t="shared" si="0"/>
        <v/>
      </c>
      <c r="V21" s="7">
        <f t="shared" si="1"/>
        <v>0</v>
      </c>
      <c r="W21" s="4">
        <f t="shared" si="2"/>
        <v>0</v>
      </c>
      <c r="X21" s="4">
        <f t="shared" si="3"/>
        <v>0</v>
      </c>
      <c r="Y21" s="7">
        <f t="shared" si="4"/>
        <v>0</v>
      </c>
    </row>
    <row r="22" spans="1:25" ht="15.75" x14ac:dyDescent="0.25">
      <c r="A22" t="s">
        <v>49</v>
      </c>
      <c r="B22" t="s">
        <v>50</v>
      </c>
      <c r="C22" t="s">
        <v>127</v>
      </c>
      <c r="D22" t="s">
        <v>128</v>
      </c>
      <c r="E22" t="s">
        <v>129</v>
      </c>
      <c r="F22" t="s">
        <v>130</v>
      </c>
      <c r="G22" t="s">
        <v>31</v>
      </c>
      <c r="H22" s="3">
        <v>10</v>
      </c>
      <c r="I22" s="3">
        <v>135</v>
      </c>
      <c r="J22" s="4">
        <v>4.0599999999999996</v>
      </c>
      <c r="K22" t="s">
        <v>131</v>
      </c>
      <c r="L22" s="5">
        <v>46084.5</v>
      </c>
      <c r="M22" s="3">
        <v>50</v>
      </c>
      <c r="N22" s="6">
        <v>427</v>
      </c>
      <c r="O22" s="4">
        <v>3.1629999999999998</v>
      </c>
      <c r="P22" s="4">
        <v>1733.62</v>
      </c>
      <c r="Q22" s="7">
        <v>6.15</v>
      </c>
      <c r="R22" s="3"/>
      <c r="S22" s="7"/>
      <c r="T22" t="s">
        <v>33</v>
      </c>
      <c r="U22" t="str">
        <f t="shared" si="0"/>
        <v/>
      </c>
      <c r="V22" s="7">
        <f t="shared" si="1"/>
        <v>0</v>
      </c>
      <c r="W22" s="4">
        <f t="shared" si="2"/>
        <v>0</v>
      </c>
      <c r="X22" s="4">
        <f t="shared" si="3"/>
        <v>0</v>
      </c>
      <c r="Y22" s="7">
        <f t="shared" si="4"/>
        <v>0</v>
      </c>
    </row>
    <row r="23" spans="1:25" ht="15.75" x14ac:dyDescent="0.25">
      <c r="A23" t="s">
        <v>49</v>
      </c>
      <c r="B23" t="s">
        <v>50</v>
      </c>
      <c r="C23" t="s">
        <v>132</v>
      </c>
      <c r="D23" t="s">
        <v>133</v>
      </c>
      <c r="E23" t="s">
        <v>134</v>
      </c>
      <c r="F23" t="s">
        <v>135</v>
      </c>
      <c r="G23" t="s">
        <v>31</v>
      </c>
      <c r="H23" s="3">
        <v>9</v>
      </c>
      <c r="I23" s="3">
        <v>210</v>
      </c>
      <c r="J23" s="4">
        <v>3.94</v>
      </c>
      <c r="K23" t="s">
        <v>136</v>
      </c>
      <c r="L23" s="5">
        <v>46121.5</v>
      </c>
      <c r="M23" s="3">
        <v>87</v>
      </c>
      <c r="N23" s="6">
        <v>106</v>
      </c>
      <c r="O23" s="4">
        <v>0.505</v>
      </c>
      <c r="P23" s="4">
        <v>417.64</v>
      </c>
      <c r="Q23" s="7">
        <v>8.9600000000000009</v>
      </c>
      <c r="R23" s="3"/>
      <c r="S23" s="7"/>
      <c r="T23" t="s">
        <v>33</v>
      </c>
      <c r="U23" t="str">
        <f t="shared" si="0"/>
        <v/>
      </c>
      <c r="V23" s="7">
        <f t="shared" si="1"/>
        <v>0</v>
      </c>
      <c r="W23" s="4">
        <f t="shared" si="2"/>
        <v>0</v>
      </c>
      <c r="X23" s="4">
        <f t="shared" si="3"/>
        <v>0</v>
      </c>
      <c r="Y23" s="7">
        <f t="shared" si="4"/>
        <v>0</v>
      </c>
    </row>
    <row r="24" spans="1:25" ht="15.75" x14ac:dyDescent="0.25">
      <c r="A24" t="s">
        <v>49</v>
      </c>
      <c r="B24" t="s">
        <v>50</v>
      </c>
      <c r="C24" t="s">
        <v>137</v>
      </c>
      <c r="D24" t="s">
        <v>138</v>
      </c>
      <c r="E24" t="s">
        <v>139</v>
      </c>
      <c r="F24" t="s">
        <v>140</v>
      </c>
      <c r="G24" t="s">
        <v>31</v>
      </c>
      <c r="H24" s="3">
        <v>6</v>
      </c>
      <c r="I24" s="3">
        <v>170</v>
      </c>
      <c r="J24" s="4">
        <v>3</v>
      </c>
      <c r="K24" t="s">
        <v>141</v>
      </c>
      <c r="L24" s="5">
        <v>46118.5</v>
      </c>
      <c r="M24" s="3">
        <v>84</v>
      </c>
      <c r="N24" s="6">
        <v>688</v>
      </c>
      <c r="O24" s="4">
        <v>4.0469999999999997</v>
      </c>
      <c r="P24" s="4">
        <v>2064</v>
      </c>
      <c r="Q24" s="7">
        <v>5.0199999999999996</v>
      </c>
      <c r="R24" s="3"/>
      <c r="S24" s="7"/>
      <c r="T24" t="s">
        <v>33</v>
      </c>
      <c r="U24" t="str">
        <f t="shared" si="0"/>
        <v/>
      </c>
      <c r="V24" s="7">
        <f t="shared" si="1"/>
        <v>0</v>
      </c>
      <c r="W24" s="4">
        <f t="shared" si="2"/>
        <v>0</v>
      </c>
      <c r="X24" s="4">
        <f t="shared" si="3"/>
        <v>0</v>
      </c>
      <c r="Y24" s="7">
        <f t="shared" si="4"/>
        <v>0</v>
      </c>
    </row>
    <row r="25" spans="1:25" ht="15.75" x14ac:dyDescent="0.25">
      <c r="A25" t="s">
        <v>142</v>
      </c>
      <c r="B25" t="s">
        <v>143</v>
      </c>
      <c r="C25" t="s">
        <v>144</v>
      </c>
      <c r="D25" t="s">
        <v>145</v>
      </c>
      <c r="E25" t="s">
        <v>146</v>
      </c>
      <c r="F25" t="s">
        <v>147</v>
      </c>
      <c r="G25" t="s">
        <v>31</v>
      </c>
      <c r="H25" s="3">
        <v>4</v>
      </c>
      <c r="I25" s="3">
        <v>100</v>
      </c>
      <c r="J25" s="4">
        <v>20</v>
      </c>
      <c r="K25" t="s">
        <v>148</v>
      </c>
      <c r="L25" s="5">
        <v>46091.5</v>
      </c>
      <c r="M25" s="3">
        <v>57</v>
      </c>
      <c r="N25" s="6">
        <v>217</v>
      </c>
      <c r="O25" s="4">
        <v>2.17</v>
      </c>
      <c r="P25" s="4">
        <v>4340</v>
      </c>
      <c r="Q25" s="7">
        <v>16.09</v>
      </c>
      <c r="R25" s="3"/>
      <c r="S25" s="7"/>
      <c r="T25" t="s">
        <v>33</v>
      </c>
      <c r="U25" t="str">
        <f t="shared" si="0"/>
        <v/>
      </c>
      <c r="V25" s="7">
        <f t="shared" si="1"/>
        <v>0</v>
      </c>
      <c r="W25" s="4">
        <f t="shared" si="2"/>
        <v>0</v>
      </c>
      <c r="X25" s="4">
        <f t="shared" si="3"/>
        <v>0</v>
      </c>
      <c r="Y25" s="7">
        <f t="shared" si="4"/>
        <v>0</v>
      </c>
    </row>
    <row r="26" spans="1:25" ht="15.75" x14ac:dyDescent="0.25">
      <c r="A26" t="s">
        <v>142</v>
      </c>
      <c r="B26" t="s">
        <v>143</v>
      </c>
      <c r="C26" t="s">
        <v>149</v>
      </c>
      <c r="D26" t="s">
        <v>150</v>
      </c>
      <c r="E26" t="s">
        <v>151</v>
      </c>
      <c r="F26" t="s">
        <v>152</v>
      </c>
      <c r="G26" t="s">
        <v>31</v>
      </c>
      <c r="H26" s="3">
        <v>6</v>
      </c>
      <c r="I26" s="3">
        <v>210</v>
      </c>
      <c r="J26" s="4">
        <v>8.25</v>
      </c>
      <c r="K26" t="s">
        <v>153</v>
      </c>
      <c r="L26" s="5">
        <v>46066.5</v>
      </c>
      <c r="M26" s="3">
        <v>32</v>
      </c>
      <c r="N26" s="6">
        <v>39</v>
      </c>
      <c r="O26" s="4">
        <v>0.186</v>
      </c>
      <c r="P26" s="4">
        <v>321.75</v>
      </c>
      <c r="Q26" s="7">
        <v>6.38</v>
      </c>
      <c r="R26" s="3"/>
      <c r="S26" s="7"/>
      <c r="T26" t="s">
        <v>33</v>
      </c>
      <c r="U26" t="str">
        <f t="shared" si="0"/>
        <v/>
      </c>
      <c r="V26" s="7">
        <f t="shared" si="1"/>
        <v>0</v>
      </c>
      <c r="W26" s="4">
        <f t="shared" si="2"/>
        <v>0</v>
      </c>
      <c r="X26" s="4">
        <f t="shared" si="3"/>
        <v>0</v>
      </c>
      <c r="Y26" s="7">
        <f t="shared" si="4"/>
        <v>0</v>
      </c>
    </row>
    <row r="27" spans="1:25" ht="15.75" x14ac:dyDescent="0.25">
      <c r="A27" t="s">
        <v>142</v>
      </c>
      <c r="B27" t="s">
        <v>143</v>
      </c>
      <c r="C27" t="s">
        <v>154</v>
      </c>
      <c r="D27" t="s">
        <v>155</v>
      </c>
      <c r="E27" t="s">
        <v>156</v>
      </c>
      <c r="F27" t="s">
        <v>157</v>
      </c>
      <c r="G27" t="s">
        <v>31</v>
      </c>
      <c r="H27" s="3">
        <v>4</v>
      </c>
      <c r="I27" s="3">
        <v>100</v>
      </c>
      <c r="J27" s="4">
        <v>20</v>
      </c>
      <c r="K27" t="s">
        <v>158</v>
      </c>
      <c r="L27" s="5">
        <v>46109.5</v>
      </c>
      <c r="M27" s="3">
        <v>75</v>
      </c>
      <c r="N27" s="6">
        <v>12</v>
      </c>
      <c r="O27" s="4">
        <v>0.12</v>
      </c>
      <c r="P27" s="4">
        <v>240</v>
      </c>
      <c r="Q27" s="7">
        <v>16.09</v>
      </c>
      <c r="R27" s="3"/>
      <c r="S27" s="7"/>
      <c r="T27" t="s">
        <v>33</v>
      </c>
      <c r="U27" t="str">
        <f t="shared" si="0"/>
        <v/>
      </c>
      <c r="V27" s="7">
        <f t="shared" si="1"/>
        <v>0</v>
      </c>
      <c r="W27" s="4">
        <f t="shared" si="2"/>
        <v>0</v>
      </c>
      <c r="X27" s="4">
        <f t="shared" si="3"/>
        <v>0</v>
      </c>
      <c r="Y27" s="7">
        <f t="shared" si="4"/>
        <v>0</v>
      </c>
    </row>
    <row r="28" spans="1:25" ht="15.75" x14ac:dyDescent="0.25">
      <c r="A28" t="s">
        <v>142</v>
      </c>
      <c r="B28" t="s">
        <v>143</v>
      </c>
      <c r="C28" t="s">
        <v>159</v>
      </c>
      <c r="D28" t="s">
        <v>160</v>
      </c>
      <c r="E28" t="s">
        <v>161</v>
      </c>
      <c r="F28" t="s">
        <v>162</v>
      </c>
      <c r="G28" t="s">
        <v>31</v>
      </c>
      <c r="H28" s="3">
        <v>3</v>
      </c>
      <c r="I28" s="3">
        <v>65</v>
      </c>
      <c r="J28" s="4">
        <v>10.5</v>
      </c>
      <c r="K28" t="s">
        <v>163</v>
      </c>
      <c r="L28" s="5">
        <v>46117.5</v>
      </c>
      <c r="M28" s="3">
        <v>83</v>
      </c>
      <c r="N28" s="6">
        <v>48</v>
      </c>
      <c r="O28" s="4">
        <v>0.73799999999999999</v>
      </c>
      <c r="P28" s="4">
        <v>504</v>
      </c>
      <c r="Q28" s="7">
        <v>8.14</v>
      </c>
      <c r="R28" s="3"/>
      <c r="S28" s="7"/>
      <c r="T28" t="s">
        <v>33</v>
      </c>
      <c r="U28" t="str">
        <f t="shared" si="0"/>
        <v/>
      </c>
      <c r="V28" s="7">
        <f t="shared" si="1"/>
        <v>0</v>
      </c>
      <c r="W28" s="4">
        <f t="shared" si="2"/>
        <v>0</v>
      </c>
      <c r="X28" s="4">
        <f t="shared" si="3"/>
        <v>0</v>
      </c>
      <c r="Y28" s="7">
        <f t="shared" si="4"/>
        <v>0</v>
      </c>
    </row>
    <row r="29" spans="1:25" ht="15.75" x14ac:dyDescent="0.25">
      <c r="A29" t="s">
        <v>142</v>
      </c>
      <c r="B29" t="s">
        <v>143</v>
      </c>
      <c r="C29" t="s">
        <v>164</v>
      </c>
      <c r="D29" t="s">
        <v>165</v>
      </c>
      <c r="E29" t="s">
        <v>166</v>
      </c>
      <c r="F29" t="s">
        <v>167</v>
      </c>
      <c r="G29" t="s">
        <v>31</v>
      </c>
      <c r="H29" s="3">
        <v>8</v>
      </c>
      <c r="I29" s="3">
        <v>98</v>
      </c>
      <c r="J29" s="4">
        <v>12</v>
      </c>
      <c r="K29" t="s">
        <v>168</v>
      </c>
      <c r="L29" s="5">
        <v>46115.5</v>
      </c>
      <c r="M29" s="3">
        <v>81</v>
      </c>
      <c r="N29" s="6">
        <v>55</v>
      </c>
      <c r="O29" s="4">
        <v>0.56100000000000005</v>
      </c>
      <c r="P29" s="4">
        <v>660</v>
      </c>
      <c r="Q29" s="7">
        <v>18.440000000000001</v>
      </c>
      <c r="R29" s="3"/>
      <c r="S29" s="7"/>
      <c r="T29" t="s">
        <v>33</v>
      </c>
      <c r="U29" t="str">
        <f t="shared" si="0"/>
        <v/>
      </c>
      <c r="V29" s="7">
        <f t="shared" si="1"/>
        <v>0</v>
      </c>
      <c r="W29" s="4">
        <f t="shared" si="2"/>
        <v>0</v>
      </c>
      <c r="X29" s="4">
        <f t="shared" si="3"/>
        <v>0</v>
      </c>
      <c r="Y29" s="7">
        <f t="shared" si="4"/>
        <v>0</v>
      </c>
    </row>
    <row r="30" spans="1:25" ht="15.75" x14ac:dyDescent="0.25">
      <c r="A30" t="s">
        <v>142</v>
      </c>
      <c r="B30" t="s">
        <v>143</v>
      </c>
      <c r="C30" t="s">
        <v>169</v>
      </c>
      <c r="D30" t="s">
        <v>170</v>
      </c>
      <c r="E30" t="s">
        <v>171</v>
      </c>
      <c r="F30" t="s">
        <v>172</v>
      </c>
      <c r="G30" t="s">
        <v>31</v>
      </c>
      <c r="H30" s="3">
        <v>1</v>
      </c>
      <c r="I30" s="3">
        <v>60</v>
      </c>
      <c r="J30" s="4">
        <v>43.31</v>
      </c>
      <c r="K30" t="s">
        <v>173</v>
      </c>
      <c r="L30" s="5">
        <v>46084.5</v>
      </c>
      <c r="M30" s="3">
        <v>50</v>
      </c>
      <c r="N30" s="6">
        <v>61</v>
      </c>
      <c r="O30" s="4">
        <v>1.0169999999999999</v>
      </c>
      <c r="P30" s="4">
        <v>2641.9100000000003</v>
      </c>
      <c r="Q30" s="7">
        <v>32.57</v>
      </c>
      <c r="R30" s="3"/>
      <c r="S30" s="7"/>
      <c r="T30" t="s">
        <v>33</v>
      </c>
      <c r="U30" t="str">
        <f t="shared" si="0"/>
        <v/>
      </c>
      <c r="V30" s="7">
        <f t="shared" si="1"/>
        <v>0</v>
      </c>
      <c r="W30" s="4">
        <f t="shared" si="2"/>
        <v>0</v>
      </c>
      <c r="X30" s="4">
        <f t="shared" si="3"/>
        <v>0</v>
      </c>
      <c r="Y30" s="7">
        <f t="shared" si="4"/>
        <v>0</v>
      </c>
    </row>
    <row r="31" spans="1:25" ht="15.75" x14ac:dyDescent="0.25">
      <c r="A31" t="s">
        <v>142</v>
      </c>
      <c r="B31" t="s">
        <v>143</v>
      </c>
      <c r="C31" t="s">
        <v>174</v>
      </c>
      <c r="D31" t="s">
        <v>175</v>
      </c>
      <c r="E31" t="s">
        <v>176</v>
      </c>
      <c r="F31" t="s">
        <v>177</v>
      </c>
      <c r="G31" t="s">
        <v>31</v>
      </c>
      <c r="H31" s="3">
        <v>8</v>
      </c>
      <c r="I31" s="3">
        <v>108</v>
      </c>
      <c r="J31" s="4">
        <v>12</v>
      </c>
      <c r="K31" t="s">
        <v>178</v>
      </c>
      <c r="L31" s="5">
        <v>46064.5</v>
      </c>
      <c r="M31" s="3">
        <v>30</v>
      </c>
      <c r="N31" s="6">
        <v>211</v>
      </c>
      <c r="O31" s="4">
        <v>1.954</v>
      </c>
      <c r="P31" s="4">
        <v>2532</v>
      </c>
      <c r="Q31" s="7">
        <v>9.76</v>
      </c>
      <c r="R31" s="3"/>
      <c r="S31" s="7"/>
      <c r="T31" t="s">
        <v>33</v>
      </c>
      <c r="U31" t="str">
        <f t="shared" si="0"/>
        <v/>
      </c>
      <c r="V31" s="7">
        <f t="shared" si="1"/>
        <v>0</v>
      </c>
      <c r="W31" s="4">
        <f t="shared" si="2"/>
        <v>0</v>
      </c>
      <c r="X31" s="4">
        <f t="shared" si="3"/>
        <v>0</v>
      </c>
      <c r="Y31" s="7">
        <f t="shared" si="4"/>
        <v>0</v>
      </c>
    </row>
    <row r="32" spans="1:25" ht="15.75" x14ac:dyDescent="0.25">
      <c r="A32" t="s">
        <v>142</v>
      </c>
      <c r="B32" t="s">
        <v>143</v>
      </c>
      <c r="C32" t="s">
        <v>179</v>
      </c>
      <c r="D32" t="s">
        <v>180</v>
      </c>
      <c r="E32" t="s">
        <v>181</v>
      </c>
      <c r="F32" t="s">
        <v>182</v>
      </c>
      <c r="G32" t="s">
        <v>31</v>
      </c>
      <c r="H32" s="3">
        <v>18</v>
      </c>
      <c r="I32" s="3">
        <v>104</v>
      </c>
      <c r="J32" s="4">
        <v>18</v>
      </c>
      <c r="K32" t="s">
        <v>183</v>
      </c>
      <c r="L32" s="5">
        <v>46061.5</v>
      </c>
      <c r="M32" s="3">
        <v>27</v>
      </c>
      <c r="N32" s="6">
        <v>1361</v>
      </c>
      <c r="O32" s="4">
        <v>13.087</v>
      </c>
      <c r="P32" s="4">
        <v>24498</v>
      </c>
      <c r="Q32" s="7">
        <v>21.25</v>
      </c>
      <c r="R32" s="3"/>
      <c r="S32" s="7"/>
      <c r="T32" t="s">
        <v>33</v>
      </c>
      <c r="U32" t="str">
        <f t="shared" si="0"/>
        <v/>
      </c>
      <c r="V32" s="7">
        <f t="shared" si="1"/>
        <v>0</v>
      </c>
      <c r="W32" s="4">
        <f t="shared" si="2"/>
        <v>0</v>
      </c>
      <c r="X32" s="4">
        <f t="shared" si="3"/>
        <v>0</v>
      </c>
      <c r="Y32" s="7">
        <f t="shared" si="4"/>
        <v>0</v>
      </c>
    </row>
    <row r="33" spans="1:25" ht="15.75" x14ac:dyDescent="0.25">
      <c r="A33" t="s">
        <v>142</v>
      </c>
      <c r="B33" t="s">
        <v>143</v>
      </c>
      <c r="C33" t="s">
        <v>184</v>
      </c>
      <c r="D33" t="s">
        <v>185</v>
      </c>
      <c r="E33" t="s">
        <v>186</v>
      </c>
      <c r="F33" t="s">
        <v>187</v>
      </c>
      <c r="G33" t="s">
        <v>31</v>
      </c>
      <c r="H33" s="3">
        <v>12</v>
      </c>
      <c r="I33" s="3">
        <v>112</v>
      </c>
      <c r="J33" s="4">
        <v>12</v>
      </c>
      <c r="K33" t="s">
        <v>188</v>
      </c>
      <c r="L33" s="5">
        <v>46065.5</v>
      </c>
      <c r="M33" s="3">
        <v>31</v>
      </c>
      <c r="N33" s="6">
        <v>102</v>
      </c>
      <c r="O33" s="4">
        <v>0.91100000000000003</v>
      </c>
      <c r="P33" s="4">
        <v>1224</v>
      </c>
      <c r="Q33" s="7">
        <v>9.0500000000000007</v>
      </c>
      <c r="R33" s="3"/>
      <c r="S33" s="7"/>
      <c r="T33" t="s">
        <v>33</v>
      </c>
      <c r="U33" t="str">
        <f t="shared" si="0"/>
        <v/>
      </c>
      <c r="V33" s="7">
        <f t="shared" si="1"/>
        <v>0</v>
      </c>
      <c r="W33" s="4">
        <f t="shared" si="2"/>
        <v>0</v>
      </c>
      <c r="X33" s="4">
        <f t="shared" si="3"/>
        <v>0</v>
      </c>
      <c r="Y33" s="7">
        <f t="shared" si="4"/>
        <v>0</v>
      </c>
    </row>
    <row r="34" spans="1:25" ht="15.75" x14ac:dyDescent="0.25">
      <c r="A34" t="s">
        <v>142</v>
      </c>
      <c r="B34" t="s">
        <v>143</v>
      </c>
      <c r="C34" t="s">
        <v>189</v>
      </c>
      <c r="D34" t="s">
        <v>190</v>
      </c>
      <c r="E34" t="s">
        <v>191</v>
      </c>
      <c r="F34" t="s">
        <v>192</v>
      </c>
      <c r="G34" t="s">
        <v>31</v>
      </c>
      <c r="H34" s="3">
        <v>48</v>
      </c>
      <c r="I34" s="3">
        <v>105</v>
      </c>
      <c r="J34" s="4">
        <v>10.5</v>
      </c>
      <c r="K34" t="s">
        <v>193</v>
      </c>
      <c r="L34" s="5">
        <v>46085.5</v>
      </c>
      <c r="M34" s="3">
        <v>51</v>
      </c>
      <c r="N34" s="6">
        <v>344</v>
      </c>
      <c r="O34" s="4">
        <v>3.2759999999999998</v>
      </c>
      <c r="P34" s="4">
        <v>3612</v>
      </c>
      <c r="Q34" s="7">
        <v>8.6199999999999992</v>
      </c>
      <c r="R34" s="3"/>
      <c r="S34" s="7"/>
      <c r="T34" t="s">
        <v>33</v>
      </c>
      <c r="U34" t="str">
        <f t="shared" ref="U34:U65" si="5">IF(AND(R34="",S34="",T34=""),"",IF(AND(R34&lt;&gt;"",S34&lt;&gt;"",T34&lt;&gt;""),"valid","MISSING INFORMATION"))</f>
        <v/>
      </c>
      <c r="V34" s="7">
        <f t="shared" ref="V34:V65" si="6">IF(U34="MISSING INFORMATION","ERROR",IFERROR(R34*S34,""))</f>
        <v>0</v>
      </c>
      <c r="W34" s="4">
        <f t="shared" ref="W34:W65" si="7">IF(U34="MISSING INFORMATION","ERROR",IFERROR(R34*J34,""))</f>
        <v>0</v>
      </c>
      <c r="X34" s="4">
        <f t="shared" ref="X34:X65" si="8">IF(U34="MISSING INFORMATION","ERROR",IFERROR(R34/I34,""))</f>
        <v>0</v>
      </c>
      <c r="Y34" s="7">
        <f t="shared" ref="Y34:Y65" si="9">IF(U34="MISSING INFORMATION","ERROR",IFERROR(S34/J34,""))</f>
        <v>0</v>
      </c>
    </row>
    <row r="35" spans="1:25" ht="15.75" x14ac:dyDescent="0.25">
      <c r="A35" t="s">
        <v>142</v>
      </c>
      <c r="B35" t="s">
        <v>143</v>
      </c>
      <c r="C35" t="s">
        <v>194</v>
      </c>
      <c r="D35" t="s">
        <v>195</v>
      </c>
      <c r="E35" t="s">
        <v>196</v>
      </c>
      <c r="F35" t="s">
        <v>197</v>
      </c>
      <c r="G35" t="s">
        <v>31</v>
      </c>
      <c r="H35" s="3">
        <v>48</v>
      </c>
      <c r="I35" s="3">
        <v>105</v>
      </c>
      <c r="J35" s="4">
        <v>10.5</v>
      </c>
      <c r="K35" t="s">
        <v>198</v>
      </c>
      <c r="L35" s="5">
        <v>46085.5</v>
      </c>
      <c r="M35" s="3">
        <v>51</v>
      </c>
      <c r="N35" s="6">
        <v>55</v>
      </c>
      <c r="O35" s="4">
        <v>0.52400000000000002</v>
      </c>
      <c r="P35" s="4">
        <v>577.5</v>
      </c>
      <c r="Q35" s="7">
        <v>8.6199999999999992</v>
      </c>
      <c r="R35" s="3"/>
      <c r="S35" s="7"/>
      <c r="T35" t="s">
        <v>33</v>
      </c>
      <c r="U35" t="str">
        <f t="shared" si="5"/>
        <v/>
      </c>
      <c r="V35" s="7">
        <f t="shared" si="6"/>
        <v>0</v>
      </c>
      <c r="W35" s="4">
        <f t="shared" si="7"/>
        <v>0</v>
      </c>
      <c r="X35" s="4">
        <f t="shared" si="8"/>
        <v>0</v>
      </c>
      <c r="Y35" s="7">
        <f t="shared" si="9"/>
        <v>0</v>
      </c>
    </row>
    <row r="36" spans="1:25" ht="15.75" x14ac:dyDescent="0.25">
      <c r="A36" t="s">
        <v>199</v>
      </c>
      <c r="B36" t="s">
        <v>200</v>
      </c>
      <c r="C36" t="s">
        <v>149</v>
      </c>
      <c r="D36" t="s">
        <v>150</v>
      </c>
      <c r="E36" t="s">
        <v>151</v>
      </c>
      <c r="F36" t="s">
        <v>152</v>
      </c>
      <c r="G36" t="s">
        <v>31</v>
      </c>
      <c r="H36" s="3">
        <v>6</v>
      </c>
      <c r="I36" s="3">
        <v>210</v>
      </c>
      <c r="J36" s="4">
        <v>8.25</v>
      </c>
      <c r="K36" t="s">
        <v>201</v>
      </c>
      <c r="L36" s="5">
        <v>46066.5</v>
      </c>
      <c r="M36" s="3">
        <v>32</v>
      </c>
      <c r="N36" s="6">
        <v>195</v>
      </c>
      <c r="O36" s="4">
        <v>0.92900000000000005</v>
      </c>
      <c r="P36" s="4">
        <v>1608.75</v>
      </c>
      <c r="Q36" s="7">
        <v>6.38</v>
      </c>
      <c r="R36" s="3"/>
      <c r="S36" s="7"/>
      <c r="T36" t="s">
        <v>33</v>
      </c>
      <c r="U36" t="str">
        <f t="shared" si="5"/>
        <v/>
      </c>
      <c r="V36" s="7">
        <f t="shared" si="6"/>
        <v>0</v>
      </c>
      <c r="W36" s="4">
        <f t="shared" si="7"/>
        <v>0</v>
      </c>
      <c r="X36" s="4">
        <f t="shared" si="8"/>
        <v>0</v>
      </c>
      <c r="Y36" s="7">
        <f t="shared" si="9"/>
        <v>0</v>
      </c>
    </row>
    <row r="37" spans="1:25" ht="15.75" x14ac:dyDescent="0.25">
      <c r="A37" t="s">
        <v>199</v>
      </c>
      <c r="B37" t="s">
        <v>200</v>
      </c>
      <c r="C37" t="s">
        <v>194</v>
      </c>
      <c r="D37" t="s">
        <v>195</v>
      </c>
      <c r="E37" t="s">
        <v>196</v>
      </c>
      <c r="F37" t="s">
        <v>197</v>
      </c>
      <c r="G37" t="s">
        <v>31</v>
      </c>
      <c r="H37" s="3">
        <v>48</v>
      </c>
      <c r="I37" s="3">
        <v>105</v>
      </c>
      <c r="J37" s="4">
        <v>10.5</v>
      </c>
      <c r="K37" t="s">
        <v>202</v>
      </c>
      <c r="L37" s="5">
        <v>46085.5</v>
      </c>
      <c r="M37" s="3">
        <v>51</v>
      </c>
      <c r="N37" s="6">
        <v>69</v>
      </c>
      <c r="O37" s="4">
        <v>0.65700000000000003</v>
      </c>
      <c r="P37" s="4">
        <v>724.5</v>
      </c>
      <c r="Q37" s="7">
        <v>8.6199999999999992</v>
      </c>
      <c r="R37" s="3"/>
      <c r="S37" s="7"/>
      <c r="T37" t="s">
        <v>33</v>
      </c>
      <c r="U37" t="str">
        <f t="shared" si="5"/>
        <v/>
      </c>
      <c r="V37" s="7">
        <f t="shared" si="6"/>
        <v>0</v>
      </c>
      <c r="W37" s="4">
        <f t="shared" si="7"/>
        <v>0</v>
      </c>
      <c r="X37" s="4">
        <f t="shared" si="8"/>
        <v>0</v>
      </c>
      <c r="Y37" s="7">
        <f t="shared" si="9"/>
        <v>0</v>
      </c>
    </row>
    <row r="38" spans="1:25" ht="15.75" x14ac:dyDescent="0.25">
      <c r="A38" t="s">
        <v>199</v>
      </c>
      <c r="B38" t="s">
        <v>200</v>
      </c>
      <c r="C38" t="s">
        <v>189</v>
      </c>
      <c r="D38" t="s">
        <v>190</v>
      </c>
      <c r="E38" t="s">
        <v>191</v>
      </c>
      <c r="F38" t="s">
        <v>192</v>
      </c>
      <c r="G38" t="s">
        <v>31</v>
      </c>
      <c r="H38" s="3">
        <v>48</v>
      </c>
      <c r="I38" s="3">
        <v>105</v>
      </c>
      <c r="J38" s="4">
        <v>10.5</v>
      </c>
      <c r="K38" t="s">
        <v>203</v>
      </c>
      <c r="L38" s="5">
        <v>46085.5</v>
      </c>
      <c r="M38" s="3">
        <v>51</v>
      </c>
      <c r="N38" s="6">
        <v>126</v>
      </c>
      <c r="O38" s="4">
        <v>1.2</v>
      </c>
      <c r="P38" s="4">
        <v>1323</v>
      </c>
      <c r="Q38" s="7">
        <v>8.6199999999999992</v>
      </c>
      <c r="R38" s="3"/>
      <c r="S38" s="7"/>
      <c r="T38" t="s">
        <v>33</v>
      </c>
      <c r="U38" t="str">
        <f t="shared" si="5"/>
        <v/>
      </c>
      <c r="V38" s="7">
        <f t="shared" si="6"/>
        <v>0</v>
      </c>
      <c r="W38" s="4">
        <f t="shared" si="7"/>
        <v>0</v>
      </c>
      <c r="X38" s="4">
        <f t="shared" si="8"/>
        <v>0</v>
      </c>
      <c r="Y38" s="7">
        <f t="shared" si="9"/>
        <v>0</v>
      </c>
    </row>
    <row r="39" spans="1:25" ht="15.75" x14ac:dyDescent="0.25">
      <c r="A39" t="s">
        <v>199</v>
      </c>
      <c r="B39" t="s">
        <v>200</v>
      </c>
      <c r="C39" t="s">
        <v>204</v>
      </c>
      <c r="D39" t="s">
        <v>205</v>
      </c>
      <c r="E39" t="s">
        <v>206</v>
      </c>
      <c r="F39" t="s">
        <v>207</v>
      </c>
      <c r="G39" t="s">
        <v>31</v>
      </c>
      <c r="H39" s="3">
        <v>4</v>
      </c>
      <c r="I39" s="3">
        <v>84</v>
      </c>
      <c r="J39" s="4">
        <v>12</v>
      </c>
      <c r="K39" t="s">
        <v>208</v>
      </c>
      <c r="L39" s="5">
        <v>46065.5</v>
      </c>
      <c r="M39" s="3">
        <v>31</v>
      </c>
      <c r="N39" s="6">
        <v>168</v>
      </c>
      <c r="O39" s="4">
        <v>2</v>
      </c>
      <c r="P39" s="4">
        <v>2016</v>
      </c>
      <c r="Q39" s="7">
        <v>9.2899999999999991</v>
      </c>
      <c r="R39" s="3"/>
      <c r="S39" s="7"/>
      <c r="T39" t="s">
        <v>33</v>
      </c>
      <c r="U39" t="str">
        <f t="shared" si="5"/>
        <v/>
      </c>
      <c r="V39" s="7">
        <f t="shared" si="6"/>
        <v>0</v>
      </c>
      <c r="W39" s="4">
        <f t="shared" si="7"/>
        <v>0</v>
      </c>
      <c r="X39" s="4">
        <f t="shared" si="8"/>
        <v>0</v>
      </c>
      <c r="Y39" s="7">
        <f t="shared" si="9"/>
        <v>0</v>
      </c>
    </row>
    <row r="40" spans="1:25" ht="15.75" x14ac:dyDescent="0.25">
      <c r="A40" t="s">
        <v>199</v>
      </c>
      <c r="B40" t="s">
        <v>200</v>
      </c>
      <c r="C40" t="s">
        <v>209</v>
      </c>
      <c r="D40" t="s">
        <v>210</v>
      </c>
      <c r="E40" t="s">
        <v>211</v>
      </c>
      <c r="F40" t="s">
        <v>212</v>
      </c>
      <c r="G40" t="s">
        <v>31</v>
      </c>
      <c r="H40" s="3">
        <v>36</v>
      </c>
      <c r="I40" s="3">
        <v>60</v>
      </c>
      <c r="J40" s="4">
        <v>36</v>
      </c>
      <c r="K40" t="s">
        <v>213</v>
      </c>
      <c r="L40" s="5">
        <v>46082.5</v>
      </c>
      <c r="M40" s="3">
        <v>48</v>
      </c>
      <c r="N40" s="6">
        <v>15</v>
      </c>
      <c r="O40" s="4">
        <v>0.25</v>
      </c>
      <c r="P40" s="4">
        <v>540</v>
      </c>
      <c r="Q40" s="7">
        <v>30.95</v>
      </c>
      <c r="R40" s="3"/>
      <c r="S40" s="7"/>
      <c r="T40" t="s">
        <v>33</v>
      </c>
      <c r="U40" t="str">
        <f t="shared" si="5"/>
        <v/>
      </c>
      <c r="V40" s="7">
        <f t="shared" si="6"/>
        <v>0</v>
      </c>
      <c r="W40" s="4">
        <f t="shared" si="7"/>
        <v>0</v>
      </c>
      <c r="X40" s="4">
        <f t="shared" si="8"/>
        <v>0</v>
      </c>
      <c r="Y40" s="7">
        <f t="shared" si="9"/>
        <v>0</v>
      </c>
    </row>
    <row r="41" spans="1:25" ht="15.75" x14ac:dyDescent="0.25">
      <c r="A41" t="s">
        <v>199</v>
      </c>
      <c r="B41" t="s">
        <v>200</v>
      </c>
      <c r="C41" t="s">
        <v>214</v>
      </c>
      <c r="D41" t="s">
        <v>215</v>
      </c>
      <c r="E41" t="s">
        <v>216</v>
      </c>
      <c r="F41" t="s">
        <v>217</v>
      </c>
      <c r="G41" t="s">
        <v>31</v>
      </c>
      <c r="H41" s="3">
        <v>12</v>
      </c>
      <c r="I41" s="3">
        <v>36</v>
      </c>
      <c r="J41" s="4">
        <v>22.5</v>
      </c>
      <c r="K41" t="s">
        <v>218</v>
      </c>
      <c r="L41" s="5">
        <v>46078.5</v>
      </c>
      <c r="M41" s="3">
        <v>44</v>
      </c>
      <c r="N41" s="6">
        <v>288</v>
      </c>
      <c r="O41" s="4">
        <v>8</v>
      </c>
      <c r="P41" s="4">
        <v>6480</v>
      </c>
      <c r="Q41" s="7">
        <v>26.53</v>
      </c>
      <c r="R41" s="3"/>
      <c r="S41" s="7"/>
      <c r="T41" t="s">
        <v>33</v>
      </c>
      <c r="U41" t="str">
        <f t="shared" si="5"/>
        <v/>
      </c>
      <c r="V41" s="7">
        <f t="shared" si="6"/>
        <v>0</v>
      </c>
      <c r="W41" s="4">
        <f t="shared" si="7"/>
        <v>0</v>
      </c>
      <c r="X41" s="4">
        <f t="shared" si="8"/>
        <v>0</v>
      </c>
      <c r="Y41" s="7">
        <f t="shared" si="9"/>
        <v>0</v>
      </c>
    </row>
    <row r="42" spans="1:25" ht="15.75" x14ac:dyDescent="0.25">
      <c r="A42" t="s">
        <v>199</v>
      </c>
      <c r="B42" t="s">
        <v>200</v>
      </c>
      <c r="C42" t="s">
        <v>214</v>
      </c>
      <c r="D42" t="s">
        <v>215</v>
      </c>
      <c r="E42" t="s">
        <v>216</v>
      </c>
      <c r="F42" t="s">
        <v>217</v>
      </c>
      <c r="G42" t="s">
        <v>31</v>
      </c>
      <c r="H42" s="3">
        <v>12</v>
      </c>
      <c r="I42" s="3">
        <v>36</v>
      </c>
      <c r="J42" s="4">
        <v>22.5</v>
      </c>
      <c r="K42" t="s">
        <v>219</v>
      </c>
      <c r="L42" s="5">
        <v>46102.5</v>
      </c>
      <c r="M42" s="3">
        <v>68</v>
      </c>
      <c r="N42" s="6">
        <v>36</v>
      </c>
      <c r="O42" s="4">
        <v>1</v>
      </c>
      <c r="P42" s="4">
        <v>810</v>
      </c>
      <c r="Q42" s="7">
        <v>26.53</v>
      </c>
      <c r="R42" s="3"/>
      <c r="S42" s="7"/>
      <c r="T42" t="s">
        <v>33</v>
      </c>
      <c r="U42" t="str">
        <f t="shared" si="5"/>
        <v/>
      </c>
      <c r="V42" s="7">
        <f t="shared" si="6"/>
        <v>0</v>
      </c>
      <c r="W42" s="4">
        <f t="shared" si="7"/>
        <v>0</v>
      </c>
      <c r="X42" s="4">
        <f t="shared" si="8"/>
        <v>0</v>
      </c>
      <c r="Y42" s="7">
        <f t="shared" si="9"/>
        <v>0</v>
      </c>
    </row>
    <row r="43" spans="1:25" ht="15.75" x14ac:dyDescent="0.25">
      <c r="A43" t="s">
        <v>199</v>
      </c>
      <c r="B43" t="s">
        <v>200</v>
      </c>
      <c r="C43" t="s">
        <v>214</v>
      </c>
      <c r="D43" t="s">
        <v>215</v>
      </c>
      <c r="E43" t="s">
        <v>216</v>
      </c>
      <c r="F43" t="s">
        <v>217</v>
      </c>
      <c r="G43" t="s">
        <v>31</v>
      </c>
      <c r="H43" s="3">
        <v>12</v>
      </c>
      <c r="I43" s="3">
        <v>36</v>
      </c>
      <c r="J43" s="4">
        <v>22.5</v>
      </c>
      <c r="K43" t="s">
        <v>220</v>
      </c>
      <c r="L43" s="5">
        <v>46105.5</v>
      </c>
      <c r="M43" s="3">
        <v>71</v>
      </c>
      <c r="N43" s="6">
        <v>36</v>
      </c>
      <c r="O43" s="4">
        <v>1</v>
      </c>
      <c r="P43" s="4">
        <v>810</v>
      </c>
      <c r="Q43" s="7">
        <v>26.53</v>
      </c>
      <c r="R43" s="3"/>
      <c r="S43" s="7"/>
      <c r="T43" t="s">
        <v>33</v>
      </c>
      <c r="U43" t="str">
        <f t="shared" si="5"/>
        <v/>
      </c>
      <c r="V43" s="7">
        <f t="shared" si="6"/>
        <v>0</v>
      </c>
      <c r="W43" s="4">
        <f t="shared" si="7"/>
        <v>0</v>
      </c>
      <c r="X43" s="4">
        <f t="shared" si="8"/>
        <v>0</v>
      </c>
      <c r="Y43" s="7">
        <f t="shared" si="9"/>
        <v>0</v>
      </c>
    </row>
    <row r="44" spans="1:25" ht="15.75" x14ac:dyDescent="0.25">
      <c r="A44" t="s">
        <v>199</v>
      </c>
      <c r="B44" t="s">
        <v>200</v>
      </c>
      <c r="C44" t="s">
        <v>221</v>
      </c>
      <c r="D44" t="s">
        <v>222</v>
      </c>
      <c r="E44" t="s">
        <v>223</v>
      </c>
      <c r="F44" t="s">
        <v>224</v>
      </c>
      <c r="G44" t="s">
        <v>31</v>
      </c>
      <c r="H44" s="3">
        <v>8</v>
      </c>
      <c r="I44" s="3">
        <v>108</v>
      </c>
      <c r="J44" s="4">
        <v>12</v>
      </c>
      <c r="K44" t="s">
        <v>225</v>
      </c>
      <c r="L44" s="5">
        <v>46066.5</v>
      </c>
      <c r="M44" s="3">
        <v>32</v>
      </c>
      <c r="N44" s="6">
        <v>72</v>
      </c>
      <c r="O44" s="4">
        <v>0.66700000000000004</v>
      </c>
      <c r="P44" s="4">
        <v>864</v>
      </c>
      <c r="Q44" s="7">
        <v>9.76</v>
      </c>
      <c r="R44" s="3"/>
      <c r="S44" s="7"/>
      <c r="T44" t="s">
        <v>33</v>
      </c>
      <c r="U44" t="str">
        <f t="shared" si="5"/>
        <v/>
      </c>
      <c r="V44" s="7">
        <f t="shared" si="6"/>
        <v>0</v>
      </c>
      <c r="W44" s="4">
        <f t="shared" si="7"/>
        <v>0</v>
      </c>
      <c r="X44" s="4">
        <f t="shared" si="8"/>
        <v>0</v>
      </c>
      <c r="Y44" s="7">
        <f t="shared" si="9"/>
        <v>0</v>
      </c>
    </row>
    <row r="45" spans="1:25" ht="15.75" x14ac:dyDescent="0.25">
      <c r="A45" t="s">
        <v>199</v>
      </c>
      <c r="B45" t="s">
        <v>200</v>
      </c>
      <c r="C45" t="s">
        <v>226</v>
      </c>
      <c r="D45" t="s">
        <v>227</v>
      </c>
      <c r="E45" t="s">
        <v>228</v>
      </c>
      <c r="F45" t="s">
        <v>229</v>
      </c>
      <c r="G45" t="s">
        <v>31</v>
      </c>
      <c r="H45" s="3">
        <v>1</v>
      </c>
      <c r="I45" s="3">
        <v>60</v>
      </c>
      <c r="J45" s="4">
        <v>42.69</v>
      </c>
      <c r="K45" t="s">
        <v>230</v>
      </c>
      <c r="L45" s="5">
        <v>46074.5</v>
      </c>
      <c r="M45" s="3">
        <v>40</v>
      </c>
      <c r="N45" s="6">
        <v>61</v>
      </c>
      <c r="O45" s="4">
        <v>1.0169999999999999</v>
      </c>
      <c r="P45" s="4">
        <v>2604.0899999999997</v>
      </c>
      <c r="Q45" s="7">
        <v>32.01</v>
      </c>
      <c r="R45" s="3"/>
      <c r="S45" s="7"/>
      <c r="T45" t="s">
        <v>33</v>
      </c>
      <c r="U45" t="str">
        <f t="shared" si="5"/>
        <v/>
      </c>
      <c r="V45" s="7">
        <f t="shared" si="6"/>
        <v>0</v>
      </c>
      <c r="W45" s="4">
        <f t="shared" si="7"/>
        <v>0</v>
      </c>
      <c r="X45" s="4">
        <f t="shared" si="8"/>
        <v>0</v>
      </c>
      <c r="Y45" s="7">
        <f t="shared" si="9"/>
        <v>0</v>
      </c>
    </row>
    <row r="46" spans="1:25" ht="15.75" x14ac:dyDescent="0.25">
      <c r="A46" t="s">
        <v>199</v>
      </c>
      <c r="B46" t="s">
        <v>200</v>
      </c>
      <c r="C46" t="s">
        <v>122</v>
      </c>
      <c r="D46" t="s">
        <v>123</v>
      </c>
      <c r="E46" t="s">
        <v>124</v>
      </c>
      <c r="F46" t="s">
        <v>125</v>
      </c>
      <c r="G46" t="s">
        <v>31</v>
      </c>
      <c r="H46" s="3">
        <v>12</v>
      </c>
      <c r="I46" s="3">
        <v>36</v>
      </c>
      <c r="J46" s="4">
        <v>22.5</v>
      </c>
      <c r="K46" t="s">
        <v>231</v>
      </c>
      <c r="L46" s="5">
        <v>46088.5</v>
      </c>
      <c r="M46" s="3">
        <v>54</v>
      </c>
      <c r="N46" s="6">
        <v>99</v>
      </c>
      <c r="O46" s="4">
        <v>2.75</v>
      </c>
      <c r="P46" s="4">
        <v>2227.5</v>
      </c>
      <c r="Q46" s="7">
        <v>35.72</v>
      </c>
      <c r="R46" s="3"/>
      <c r="S46" s="7"/>
      <c r="T46" t="s">
        <v>33</v>
      </c>
      <c r="U46" t="str">
        <f t="shared" si="5"/>
        <v/>
      </c>
      <c r="V46" s="7">
        <f t="shared" si="6"/>
        <v>0</v>
      </c>
      <c r="W46" s="4">
        <f t="shared" si="7"/>
        <v>0</v>
      </c>
      <c r="X46" s="4">
        <f t="shared" si="8"/>
        <v>0</v>
      </c>
      <c r="Y46" s="7">
        <f t="shared" si="9"/>
        <v>0</v>
      </c>
    </row>
    <row r="47" spans="1:25" ht="15.75" x14ac:dyDescent="0.25">
      <c r="A47" t="s">
        <v>199</v>
      </c>
      <c r="B47" t="s">
        <v>200</v>
      </c>
      <c r="C47" t="s">
        <v>232</v>
      </c>
      <c r="D47" t="s">
        <v>233</v>
      </c>
      <c r="E47" t="s">
        <v>234</v>
      </c>
      <c r="F47" t="s">
        <v>235</v>
      </c>
      <c r="G47" t="s">
        <v>31</v>
      </c>
      <c r="H47" s="3">
        <v>8</v>
      </c>
      <c r="I47" s="3">
        <v>144</v>
      </c>
      <c r="J47" s="4">
        <v>12</v>
      </c>
      <c r="K47" t="s">
        <v>236</v>
      </c>
      <c r="L47" s="5">
        <v>46119.5</v>
      </c>
      <c r="M47" s="3">
        <v>85</v>
      </c>
      <c r="N47" s="6">
        <v>48</v>
      </c>
      <c r="O47" s="4">
        <v>0.33300000000000002</v>
      </c>
      <c r="P47" s="4">
        <v>576</v>
      </c>
      <c r="Q47" s="7">
        <v>18.440000000000001</v>
      </c>
      <c r="R47" s="3"/>
      <c r="S47" s="7"/>
      <c r="T47" t="s">
        <v>33</v>
      </c>
      <c r="U47" t="str">
        <f t="shared" si="5"/>
        <v/>
      </c>
      <c r="V47" s="7">
        <f t="shared" si="6"/>
        <v>0</v>
      </c>
      <c r="W47" s="4">
        <f t="shared" si="7"/>
        <v>0</v>
      </c>
      <c r="X47" s="4">
        <f t="shared" si="8"/>
        <v>0</v>
      </c>
      <c r="Y47" s="7">
        <f t="shared" si="9"/>
        <v>0</v>
      </c>
    </row>
    <row r="48" spans="1:25" ht="15.75" x14ac:dyDescent="0.25">
      <c r="A48" t="s">
        <v>199</v>
      </c>
      <c r="B48" t="s">
        <v>200</v>
      </c>
      <c r="C48" t="s">
        <v>164</v>
      </c>
      <c r="D48" t="s">
        <v>165</v>
      </c>
      <c r="E48" t="s">
        <v>166</v>
      </c>
      <c r="F48" t="s">
        <v>167</v>
      </c>
      <c r="G48" t="s">
        <v>31</v>
      </c>
      <c r="H48" s="3">
        <v>8</v>
      </c>
      <c r="I48" s="3">
        <v>98</v>
      </c>
      <c r="J48" s="4">
        <v>12</v>
      </c>
      <c r="K48" t="s">
        <v>237</v>
      </c>
      <c r="L48" s="5">
        <v>46115.5</v>
      </c>
      <c r="M48" s="3">
        <v>81</v>
      </c>
      <c r="N48" s="6">
        <v>74</v>
      </c>
      <c r="O48" s="4">
        <v>0.755</v>
      </c>
      <c r="P48" s="4">
        <v>888</v>
      </c>
      <c r="Q48" s="7">
        <v>18.440000000000001</v>
      </c>
      <c r="R48" s="3"/>
      <c r="S48" s="7"/>
      <c r="T48" t="s">
        <v>33</v>
      </c>
      <c r="U48" t="str">
        <f t="shared" si="5"/>
        <v/>
      </c>
      <c r="V48" s="7">
        <f t="shared" si="6"/>
        <v>0</v>
      </c>
      <c r="W48" s="4">
        <f t="shared" si="7"/>
        <v>0</v>
      </c>
      <c r="X48" s="4">
        <f t="shared" si="8"/>
        <v>0</v>
      </c>
      <c r="Y48" s="7">
        <f t="shared" si="9"/>
        <v>0</v>
      </c>
    </row>
    <row r="49" spans="1:25" ht="15.75" x14ac:dyDescent="0.25">
      <c r="A49" t="s">
        <v>199</v>
      </c>
      <c r="B49" t="s">
        <v>200</v>
      </c>
      <c r="C49" t="s">
        <v>238</v>
      </c>
      <c r="D49" t="s">
        <v>239</v>
      </c>
      <c r="E49" t="s">
        <v>240</v>
      </c>
      <c r="F49" t="s">
        <v>241</v>
      </c>
      <c r="G49" t="s">
        <v>31</v>
      </c>
      <c r="H49" s="3">
        <v>8</v>
      </c>
      <c r="I49" s="3">
        <v>168</v>
      </c>
      <c r="J49" s="4">
        <v>5</v>
      </c>
      <c r="K49" t="s">
        <v>242</v>
      </c>
      <c r="L49" s="5">
        <v>46067.5</v>
      </c>
      <c r="M49" s="3">
        <v>33</v>
      </c>
      <c r="N49" s="6">
        <v>128</v>
      </c>
      <c r="O49" s="4">
        <v>0.76200000000000001</v>
      </c>
      <c r="P49" s="4">
        <v>640</v>
      </c>
      <c r="Q49" s="7">
        <v>7.06</v>
      </c>
      <c r="R49" s="3"/>
      <c r="S49" s="7"/>
      <c r="T49" t="s">
        <v>33</v>
      </c>
      <c r="U49" t="str">
        <f t="shared" si="5"/>
        <v/>
      </c>
      <c r="V49" s="7">
        <f t="shared" si="6"/>
        <v>0</v>
      </c>
      <c r="W49" s="4">
        <f t="shared" si="7"/>
        <v>0</v>
      </c>
      <c r="X49" s="4">
        <f t="shared" si="8"/>
        <v>0</v>
      </c>
      <c r="Y49" s="7">
        <f t="shared" si="9"/>
        <v>0</v>
      </c>
    </row>
    <row r="50" spans="1:25" ht="15.75" x14ac:dyDescent="0.25">
      <c r="A50" t="s">
        <v>199</v>
      </c>
      <c r="B50" t="s">
        <v>200</v>
      </c>
      <c r="C50" t="s">
        <v>238</v>
      </c>
      <c r="D50" t="s">
        <v>239</v>
      </c>
      <c r="E50" t="s">
        <v>240</v>
      </c>
      <c r="F50" t="s">
        <v>241</v>
      </c>
      <c r="G50" t="s">
        <v>31</v>
      </c>
      <c r="H50" s="3">
        <v>8</v>
      </c>
      <c r="I50" s="3">
        <v>168</v>
      </c>
      <c r="J50" s="4">
        <v>5</v>
      </c>
      <c r="K50" t="s">
        <v>243</v>
      </c>
      <c r="L50" s="5">
        <v>46070.5</v>
      </c>
      <c r="M50" s="3">
        <v>36</v>
      </c>
      <c r="N50" s="6">
        <v>72</v>
      </c>
      <c r="O50" s="4">
        <v>0.42899999999999999</v>
      </c>
      <c r="P50" s="4">
        <v>360</v>
      </c>
      <c r="Q50" s="7">
        <v>7.06</v>
      </c>
      <c r="R50" s="3"/>
      <c r="S50" s="7"/>
      <c r="T50" t="s">
        <v>33</v>
      </c>
      <c r="U50" t="str">
        <f t="shared" si="5"/>
        <v/>
      </c>
      <c r="V50" s="7">
        <f t="shared" si="6"/>
        <v>0</v>
      </c>
      <c r="W50" s="4">
        <f t="shared" si="7"/>
        <v>0</v>
      </c>
      <c r="X50" s="4">
        <f t="shared" si="8"/>
        <v>0</v>
      </c>
      <c r="Y50" s="7">
        <f t="shared" si="9"/>
        <v>0</v>
      </c>
    </row>
    <row r="51" spans="1:25" ht="15.75" x14ac:dyDescent="0.25">
      <c r="A51" t="s">
        <v>199</v>
      </c>
      <c r="B51" t="s">
        <v>200</v>
      </c>
      <c r="C51" t="s">
        <v>244</v>
      </c>
      <c r="D51" t="s">
        <v>245</v>
      </c>
      <c r="E51" t="s">
        <v>246</v>
      </c>
      <c r="F51" t="s">
        <v>247</v>
      </c>
      <c r="G51" t="s">
        <v>31</v>
      </c>
      <c r="H51" s="3">
        <v>8</v>
      </c>
      <c r="I51" s="3">
        <v>220</v>
      </c>
      <c r="J51" s="4">
        <v>5</v>
      </c>
      <c r="K51" t="s">
        <v>248</v>
      </c>
      <c r="L51" s="5">
        <v>46061.5</v>
      </c>
      <c r="M51" s="3">
        <v>27</v>
      </c>
      <c r="N51" s="6">
        <v>40</v>
      </c>
      <c r="O51" s="4">
        <v>0.182</v>
      </c>
      <c r="P51" s="4">
        <v>200</v>
      </c>
      <c r="Q51" s="7">
        <v>7.35</v>
      </c>
      <c r="R51" s="3"/>
      <c r="S51" s="7"/>
      <c r="T51" t="s">
        <v>33</v>
      </c>
      <c r="U51" t="str">
        <f t="shared" si="5"/>
        <v/>
      </c>
      <c r="V51" s="7">
        <f t="shared" si="6"/>
        <v>0</v>
      </c>
      <c r="W51" s="4">
        <f t="shared" si="7"/>
        <v>0</v>
      </c>
      <c r="X51" s="4">
        <f t="shared" si="8"/>
        <v>0</v>
      </c>
      <c r="Y51" s="7">
        <f t="shared" si="9"/>
        <v>0</v>
      </c>
    </row>
    <row r="52" spans="1:25" ht="15.75" x14ac:dyDescent="0.25">
      <c r="A52" t="s">
        <v>199</v>
      </c>
      <c r="B52" t="s">
        <v>200</v>
      </c>
      <c r="C52" t="s">
        <v>66</v>
      </c>
      <c r="D52" t="s">
        <v>67</v>
      </c>
      <c r="E52" t="s">
        <v>68</v>
      </c>
      <c r="F52" t="s">
        <v>69</v>
      </c>
      <c r="G52" t="s">
        <v>31</v>
      </c>
      <c r="H52" s="3">
        <v>4</v>
      </c>
      <c r="I52" s="3">
        <v>110</v>
      </c>
      <c r="J52" s="4">
        <v>20</v>
      </c>
      <c r="K52" t="s">
        <v>249</v>
      </c>
      <c r="L52" s="5">
        <v>46085.5</v>
      </c>
      <c r="M52" s="3">
        <v>51</v>
      </c>
      <c r="N52" s="6">
        <v>53</v>
      </c>
      <c r="O52" s="4">
        <v>0.48199999999999998</v>
      </c>
      <c r="P52" s="4">
        <v>1060</v>
      </c>
      <c r="Q52" s="7">
        <v>14.36</v>
      </c>
      <c r="R52" s="3"/>
      <c r="S52" s="7"/>
      <c r="T52" t="s">
        <v>33</v>
      </c>
      <c r="U52" t="str">
        <f t="shared" si="5"/>
        <v/>
      </c>
      <c r="V52" s="7">
        <f t="shared" si="6"/>
        <v>0</v>
      </c>
      <c r="W52" s="4">
        <f t="shared" si="7"/>
        <v>0</v>
      </c>
      <c r="X52" s="4">
        <f t="shared" si="8"/>
        <v>0</v>
      </c>
      <c r="Y52" s="7">
        <f t="shared" si="9"/>
        <v>0</v>
      </c>
    </row>
    <row r="53" spans="1:25" ht="15.75" x14ac:dyDescent="0.25">
      <c r="A53" t="s">
        <v>199</v>
      </c>
      <c r="B53" t="s">
        <v>200</v>
      </c>
      <c r="C53" t="s">
        <v>66</v>
      </c>
      <c r="D53" t="s">
        <v>67</v>
      </c>
      <c r="E53" t="s">
        <v>68</v>
      </c>
      <c r="F53" t="s">
        <v>69</v>
      </c>
      <c r="G53" t="s">
        <v>31</v>
      </c>
      <c r="H53" s="3">
        <v>4</v>
      </c>
      <c r="I53" s="3">
        <v>110</v>
      </c>
      <c r="J53" s="4">
        <v>20</v>
      </c>
      <c r="K53" t="s">
        <v>250</v>
      </c>
      <c r="L53" s="5">
        <v>46091.5</v>
      </c>
      <c r="M53" s="3">
        <v>57</v>
      </c>
      <c r="N53" s="6">
        <v>16</v>
      </c>
      <c r="O53" s="4">
        <v>0.14499999999999999</v>
      </c>
      <c r="P53" s="4">
        <v>320</v>
      </c>
      <c r="Q53" s="7">
        <v>14.36</v>
      </c>
      <c r="R53" s="3"/>
      <c r="S53" s="7"/>
      <c r="T53" t="s">
        <v>33</v>
      </c>
      <c r="U53" t="str">
        <f t="shared" si="5"/>
        <v/>
      </c>
      <c r="V53" s="7">
        <f t="shared" si="6"/>
        <v>0</v>
      </c>
      <c r="W53" s="4">
        <f t="shared" si="7"/>
        <v>0</v>
      </c>
      <c r="X53" s="4">
        <f t="shared" si="8"/>
        <v>0</v>
      </c>
      <c r="Y53" s="7">
        <f t="shared" si="9"/>
        <v>0</v>
      </c>
    </row>
    <row r="54" spans="1:25" ht="15.75" x14ac:dyDescent="0.25">
      <c r="A54" t="s">
        <v>199</v>
      </c>
      <c r="B54" t="s">
        <v>200</v>
      </c>
      <c r="C54" t="s">
        <v>251</v>
      </c>
      <c r="D54" t="s">
        <v>252</v>
      </c>
      <c r="E54" t="s">
        <v>253</v>
      </c>
      <c r="F54" t="s">
        <v>254</v>
      </c>
      <c r="G54" t="s">
        <v>31</v>
      </c>
      <c r="H54" s="3">
        <v>6</v>
      </c>
      <c r="I54" s="3">
        <v>63</v>
      </c>
      <c r="J54" s="4">
        <v>30</v>
      </c>
      <c r="K54" t="s">
        <v>255</v>
      </c>
      <c r="L54" s="5">
        <v>46088.5</v>
      </c>
      <c r="M54" s="3">
        <v>54</v>
      </c>
      <c r="N54" s="6">
        <v>63</v>
      </c>
      <c r="O54" s="4">
        <v>1</v>
      </c>
      <c r="P54" s="4">
        <v>1890</v>
      </c>
      <c r="Q54" s="7">
        <v>27.3</v>
      </c>
      <c r="R54" s="3"/>
      <c r="S54" s="7"/>
      <c r="T54" t="s">
        <v>33</v>
      </c>
      <c r="U54" t="str">
        <f t="shared" si="5"/>
        <v/>
      </c>
      <c r="V54" s="7">
        <f t="shared" si="6"/>
        <v>0</v>
      </c>
      <c r="W54" s="4">
        <f t="shared" si="7"/>
        <v>0</v>
      </c>
      <c r="X54" s="4">
        <f t="shared" si="8"/>
        <v>0</v>
      </c>
      <c r="Y54" s="7">
        <f t="shared" si="9"/>
        <v>0</v>
      </c>
    </row>
    <row r="55" spans="1:25" ht="15.75" x14ac:dyDescent="0.25">
      <c r="A55" t="s">
        <v>199</v>
      </c>
      <c r="B55" t="s">
        <v>200</v>
      </c>
      <c r="C55" t="s">
        <v>256</v>
      </c>
      <c r="D55" t="s">
        <v>257</v>
      </c>
      <c r="E55" t="s">
        <v>258</v>
      </c>
      <c r="F55" t="s">
        <v>259</v>
      </c>
      <c r="G55" t="s">
        <v>31</v>
      </c>
      <c r="H55" s="3">
        <v>2</v>
      </c>
      <c r="I55" s="3">
        <v>160</v>
      </c>
      <c r="J55" s="4">
        <v>10</v>
      </c>
      <c r="K55" t="s">
        <v>260</v>
      </c>
      <c r="L55" s="5">
        <v>46091.5</v>
      </c>
      <c r="M55" s="3">
        <v>57</v>
      </c>
      <c r="N55" s="6">
        <v>60</v>
      </c>
      <c r="O55" s="4">
        <v>0.375</v>
      </c>
      <c r="P55" s="4">
        <v>600</v>
      </c>
      <c r="Q55" s="7">
        <v>11.93</v>
      </c>
      <c r="R55" s="3"/>
      <c r="S55" s="7"/>
      <c r="T55" t="s">
        <v>33</v>
      </c>
      <c r="U55" t="str">
        <f t="shared" si="5"/>
        <v/>
      </c>
      <c r="V55" s="7">
        <f t="shared" si="6"/>
        <v>0</v>
      </c>
      <c r="W55" s="4">
        <f t="shared" si="7"/>
        <v>0</v>
      </c>
      <c r="X55" s="4">
        <f t="shared" si="8"/>
        <v>0</v>
      </c>
      <c r="Y55" s="7">
        <f t="shared" si="9"/>
        <v>0</v>
      </c>
    </row>
    <row r="56" spans="1:25" ht="15.75" x14ac:dyDescent="0.25">
      <c r="A56" t="s">
        <v>261</v>
      </c>
      <c r="B56" t="s">
        <v>262</v>
      </c>
      <c r="C56" t="s">
        <v>51</v>
      </c>
      <c r="D56" t="s">
        <v>52</v>
      </c>
      <c r="E56" t="s">
        <v>53</v>
      </c>
      <c r="F56" t="s">
        <v>54</v>
      </c>
      <c r="G56" t="s">
        <v>31</v>
      </c>
      <c r="H56" s="3">
        <v>12</v>
      </c>
      <c r="I56" s="3">
        <v>135</v>
      </c>
      <c r="J56" s="4">
        <v>4.88</v>
      </c>
      <c r="K56" t="s">
        <v>263</v>
      </c>
      <c r="L56" s="5">
        <v>46049.5</v>
      </c>
      <c r="M56" s="3">
        <v>15</v>
      </c>
      <c r="N56" s="6">
        <v>1315</v>
      </c>
      <c r="O56" s="4">
        <v>9.7409999999999997</v>
      </c>
      <c r="P56" s="4">
        <v>6417.2</v>
      </c>
      <c r="Q56" s="7">
        <v>7.38</v>
      </c>
      <c r="R56" s="3"/>
      <c r="S56" s="7"/>
      <c r="T56" t="s">
        <v>33</v>
      </c>
      <c r="U56" t="str">
        <f t="shared" si="5"/>
        <v/>
      </c>
      <c r="V56" s="7">
        <f t="shared" si="6"/>
        <v>0</v>
      </c>
      <c r="W56" s="4">
        <f t="shared" si="7"/>
        <v>0</v>
      </c>
      <c r="X56" s="4">
        <f t="shared" si="8"/>
        <v>0</v>
      </c>
      <c r="Y56" s="7">
        <f t="shared" si="9"/>
        <v>0</v>
      </c>
    </row>
    <row r="57" spans="1:25" ht="15.75" x14ac:dyDescent="0.25">
      <c r="A57" t="s">
        <v>261</v>
      </c>
      <c r="B57" t="s">
        <v>262</v>
      </c>
      <c r="C57" t="s">
        <v>264</v>
      </c>
      <c r="D57" t="s">
        <v>265</v>
      </c>
      <c r="E57" t="s">
        <v>266</v>
      </c>
      <c r="F57" t="s">
        <v>267</v>
      </c>
      <c r="G57" t="s">
        <v>31</v>
      </c>
      <c r="H57" s="3">
        <v>12</v>
      </c>
      <c r="I57" s="3">
        <v>180</v>
      </c>
      <c r="J57" s="4">
        <v>6</v>
      </c>
      <c r="K57" t="s">
        <v>268</v>
      </c>
      <c r="L57" s="5">
        <v>46087.5</v>
      </c>
      <c r="M57" s="3">
        <v>53</v>
      </c>
      <c r="N57" s="6">
        <v>20</v>
      </c>
      <c r="O57" s="4">
        <v>0.111</v>
      </c>
      <c r="P57" s="4">
        <v>120</v>
      </c>
      <c r="Q57" s="7">
        <v>8.8000000000000007</v>
      </c>
      <c r="R57" s="3"/>
      <c r="S57" s="7"/>
      <c r="T57" t="s">
        <v>33</v>
      </c>
      <c r="U57" t="str">
        <f t="shared" si="5"/>
        <v/>
      </c>
      <c r="V57" s="7">
        <f t="shared" si="6"/>
        <v>0</v>
      </c>
      <c r="W57" s="4">
        <f t="shared" si="7"/>
        <v>0</v>
      </c>
      <c r="X57" s="4">
        <f t="shared" si="8"/>
        <v>0</v>
      </c>
      <c r="Y57" s="7">
        <f t="shared" si="9"/>
        <v>0</v>
      </c>
    </row>
    <row r="58" spans="1:25" ht="15.75" x14ac:dyDescent="0.25">
      <c r="A58" t="s">
        <v>261</v>
      </c>
      <c r="B58" t="s">
        <v>262</v>
      </c>
      <c r="C58" t="s">
        <v>232</v>
      </c>
      <c r="D58" t="s">
        <v>233</v>
      </c>
      <c r="E58" t="s">
        <v>234</v>
      </c>
      <c r="F58" t="s">
        <v>235</v>
      </c>
      <c r="G58" t="s">
        <v>31</v>
      </c>
      <c r="H58" s="3">
        <v>8</v>
      </c>
      <c r="I58" s="3">
        <v>144</v>
      </c>
      <c r="J58" s="4">
        <v>12</v>
      </c>
      <c r="K58" t="s">
        <v>269</v>
      </c>
      <c r="L58" s="5">
        <v>46119.5</v>
      </c>
      <c r="M58" s="3">
        <v>85</v>
      </c>
      <c r="N58" s="6">
        <v>15</v>
      </c>
      <c r="O58" s="4">
        <v>0.104</v>
      </c>
      <c r="P58" s="4">
        <v>180</v>
      </c>
      <c r="Q58" s="7">
        <v>18.440000000000001</v>
      </c>
      <c r="R58" s="3"/>
      <c r="S58" s="7"/>
      <c r="T58" t="s">
        <v>33</v>
      </c>
      <c r="U58" t="str">
        <f t="shared" si="5"/>
        <v/>
      </c>
      <c r="V58" s="7">
        <f t="shared" si="6"/>
        <v>0</v>
      </c>
      <c r="W58" s="4">
        <f t="shared" si="7"/>
        <v>0</v>
      </c>
      <c r="X58" s="4">
        <f t="shared" si="8"/>
        <v>0</v>
      </c>
      <c r="Y58" s="7">
        <f t="shared" si="9"/>
        <v>0</v>
      </c>
    </row>
    <row r="59" spans="1:25" ht="15.75" x14ac:dyDescent="0.25">
      <c r="A59" t="s">
        <v>261</v>
      </c>
      <c r="B59" t="s">
        <v>262</v>
      </c>
      <c r="C59" t="s">
        <v>270</v>
      </c>
      <c r="D59" t="s">
        <v>271</v>
      </c>
      <c r="E59" t="s">
        <v>272</v>
      </c>
      <c r="F59" t="s">
        <v>273</v>
      </c>
      <c r="G59" t="s">
        <v>31</v>
      </c>
      <c r="H59" s="3">
        <v>8</v>
      </c>
      <c r="I59" s="3">
        <v>144</v>
      </c>
      <c r="J59" s="4">
        <v>12</v>
      </c>
      <c r="K59" t="s">
        <v>274</v>
      </c>
      <c r="L59" s="5">
        <v>46123.5</v>
      </c>
      <c r="M59" s="3">
        <v>89</v>
      </c>
      <c r="N59" s="6">
        <v>125</v>
      </c>
      <c r="O59" s="4">
        <v>0.86799999999999999</v>
      </c>
      <c r="P59" s="4">
        <v>1500</v>
      </c>
      <c r="Q59" s="7">
        <v>18.440000000000001</v>
      </c>
      <c r="R59" s="3"/>
      <c r="S59" s="7"/>
      <c r="T59" t="s">
        <v>33</v>
      </c>
      <c r="U59" t="str">
        <f t="shared" si="5"/>
        <v/>
      </c>
      <c r="V59" s="7">
        <f t="shared" si="6"/>
        <v>0</v>
      </c>
      <c r="W59" s="4">
        <f t="shared" si="7"/>
        <v>0</v>
      </c>
      <c r="X59" s="4">
        <f t="shared" si="8"/>
        <v>0</v>
      </c>
      <c r="Y59" s="7">
        <f t="shared" si="9"/>
        <v>0</v>
      </c>
    </row>
    <row r="60" spans="1:25" ht="15.75" x14ac:dyDescent="0.25">
      <c r="A60" t="s">
        <v>261</v>
      </c>
      <c r="B60" t="s">
        <v>262</v>
      </c>
      <c r="C60" t="s">
        <v>132</v>
      </c>
      <c r="D60" t="s">
        <v>133</v>
      </c>
      <c r="E60" t="s">
        <v>134</v>
      </c>
      <c r="F60" t="s">
        <v>135</v>
      </c>
      <c r="G60" t="s">
        <v>31</v>
      </c>
      <c r="H60" s="3">
        <v>9</v>
      </c>
      <c r="I60" s="3">
        <v>210</v>
      </c>
      <c r="J60" s="4">
        <v>3.94</v>
      </c>
      <c r="K60" t="s">
        <v>275</v>
      </c>
      <c r="L60" s="5">
        <v>46121.5</v>
      </c>
      <c r="M60" s="3">
        <v>87</v>
      </c>
      <c r="N60" s="6">
        <v>556</v>
      </c>
      <c r="O60" s="4">
        <v>2.6480000000000001</v>
      </c>
      <c r="P60" s="4">
        <v>2190.64</v>
      </c>
      <c r="Q60" s="7">
        <v>8.9600000000000009</v>
      </c>
      <c r="R60" s="3"/>
      <c r="S60" s="7"/>
      <c r="T60" t="s">
        <v>33</v>
      </c>
      <c r="U60" t="str">
        <f t="shared" si="5"/>
        <v/>
      </c>
      <c r="V60" s="7">
        <f t="shared" si="6"/>
        <v>0</v>
      </c>
      <c r="W60" s="4">
        <f t="shared" si="7"/>
        <v>0</v>
      </c>
      <c r="X60" s="4">
        <f t="shared" si="8"/>
        <v>0</v>
      </c>
      <c r="Y60" s="7">
        <f t="shared" si="9"/>
        <v>0</v>
      </c>
    </row>
    <row r="61" spans="1:25" ht="15.75" x14ac:dyDescent="0.25">
      <c r="A61" t="s">
        <v>261</v>
      </c>
      <c r="B61" t="s">
        <v>262</v>
      </c>
      <c r="C61" t="s">
        <v>276</v>
      </c>
      <c r="D61" t="s">
        <v>277</v>
      </c>
      <c r="E61" t="s">
        <v>278</v>
      </c>
      <c r="F61" t="s">
        <v>279</v>
      </c>
      <c r="G61" t="s">
        <v>31</v>
      </c>
      <c r="H61" s="3">
        <v>9</v>
      </c>
      <c r="I61" s="3">
        <v>210</v>
      </c>
      <c r="J61" s="4">
        <v>3.94</v>
      </c>
      <c r="K61" t="s">
        <v>280</v>
      </c>
      <c r="L61" s="5">
        <v>46121.5</v>
      </c>
      <c r="M61" s="3">
        <v>87</v>
      </c>
      <c r="N61" s="6">
        <v>210</v>
      </c>
      <c r="O61" s="4">
        <v>1</v>
      </c>
      <c r="P61" s="4">
        <v>827.4</v>
      </c>
      <c r="Q61" s="7">
        <v>8.9600000000000009</v>
      </c>
      <c r="R61" s="3"/>
      <c r="S61" s="7"/>
      <c r="T61" t="s">
        <v>33</v>
      </c>
      <c r="U61" t="str">
        <f t="shared" si="5"/>
        <v/>
      </c>
      <c r="V61" s="7">
        <f t="shared" si="6"/>
        <v>0</v>
      </c>
      <c r="W61" s="4">
        <f t="shared" si="7"/>
        <v>0</v>
      </c>
      <c r="X61" s="4">
        <f t="shared" si="8"/>
        <v>0</v>
      </c>
      <c r="Y61" s="7">
        <f t="shared" si="9"/>
        <v>0</v>
      </c>
    </row>
    <row r="62" spans="1:25" ht="15.75" x14ac:dyDescent="0.25">
      <c r="A62" t="s">
        <v>261</v>
      </c>
      <c r="B62" t="s">
        <v>262</v>
      </c>
      <c r="C62" t="s">
        <v>102</v>
      </c>
      <c r="D62" t="s">
        <v>103</v>
      </c>
      <c r="E62" t="s">
        <v>104</v>
      </c>
      <c r="F62" t="s">
        <v>105</v>
      </c>
      <c r="G62" t="s">
        <v>31</v>
      </c>
      <c r="H62" s="3">
        <v>6</v>
      </c>
      <c r="I62" s="3">
        <v>170</v>
      </c>
      <c r="J62" s="4">
        <v>3</v>
      </c>
      <c r="K62" t="s">
        <v>281</v>
      </c>
      <c r="L62" s="5">
        <v>46118.5</v>
      </c>
      <c r="M62" s="3">
        <v>84</v>
      </c>
      <c r="N62" s="6">
        <v>1290</v>
      </c>
      <c r="O62" s="4">
        <v>7.5880000000000001</v>
      </c>
      <c r="P62" s="4">
        <v>3870</v>
      </c>
      <c r="Q62" s="7">
        <v>5.0199999999999996</v>
      </c>
      <c r="R62" s="3"/>
      <c r="S62" s="7"/>
      <c r="T62" t="s">
        <v>33</v>
      </c>
      <c r="U62" t="str">
        <f t="shared" si="5"/>
        <v/>
      </c>
      <c r="V62" s="7">
        <f t="shared" si="6"/>
        <v>0</v>
      </c>
      <c r="W62" s="4">
        <f t="shared" si="7"/>
        <v>0</v>
      </c>
      <c r="X62" s="4">
        <f t="shared" si="8"/>
        <v>0</v>
      </c>
      <c r="Y62" s="7">
        <f t="shared" si="9"/>
        <v>0</v>
      </c>
    </row>
    <row r="63" spans="1:25" ht="15.75" x14ac:dyDescent="0.25">
      <c r="A63" t="s">
        <v>261</v>
      </c>
      <c r="B63" t="s">
        <v>262</v>
      </c>
      <c r="C63" t="s">
        <v>137</v>
      </c>
      <c r="D63" t="s">
        <v>138</v>
      </c>
      <c r="E63" t="s">
        <v>139</v>
      </c>
      <c r="F63" t="s">
        <v>140</v>
      </c>
      <c r="G63" t="s">
        <v>31</v>
      </c>
      <c r="H63" s="3">
        <v>6</v>
      </c>
      <c r="I63" s="3">
        <v>170</v>
      </c>
      <c r="J63" s="4">
        <v>3</v>
      </c>
      <c r="K63" t="s">
        <v>282</v>
      </c>
      <c r="L63" s="5">
        <v>46118.5</v>
      </c>
      <c r="M63" s="3">
        <v>84</v>
      </c>
      <c r="N63" s="6">
        <v>612</v>
      </c>
      <c r="O63" s="4">
        <v>3.6</v>
      </c>
      <c r="P63" s="4">
        <v>1836</v>
      </c>
      <c r="Q63" s="7">
        <v>5.0199999999999996</v>
      </c>
      <c r="R63" s="3"/>
      <c r="S63" s="7"/>
      <c r="T63" t="s">
        <v>33</v>
      </c>
      <c r="U63" t="str">
        <f t="shared" si="5"/>
        <v/>
      </c>
      <c r="V63" s="7">
        <f t="shared" si="6"/>
        <v>0</v>
      </c>
      <c r="W63" s="4">
        <f t="shared" si="7"/>
        <v>0</v>
      </c>
      <c r="X63" s="4">
        <f t="shared" si="8"/>
        <v>0</v>
      </c>
      <c r="Y63" s="7">
        <f t="shared" si="9"/>
        <v>0</v>
      </c>
    </row>
    <row r="64" spans="1:25" ht="15.75" x14ac:dyDescent="0.25">
      <c r="A64" t="s">
        <v>261</v>
      </c>
      <c r="B64" t="s">
        <v>262</v>
      </c>
      <c r="C64" t="s">
        <v>117</v>
      </c>
      <c r="D64" t="s">
        <v>118</v>
      </c>
      <c r="E64" t="s">
        <v>119</v>
      </c>
      <c r="F64" t="s">
        <v>120</v>
      </c>
      <c r="G64" t="s">
        <v>31</v>
      </c>
      <c r="H64" s="3">
        <v>6</v>
      </c>
      <c r="I64" s="3">
        <v>170</v>
      </c>
      <c r="J64" s="4">
        <v>3</v>
      </c>
      <c r="K64" t="s">
        <v>283</v>
      </c>
      <c r="L64" s="5">
        <v>46118.5</v>
      </c>
      <c r="M64" s="3">
        <v>84</v>
      </c>
      <c r="N64" s="6">
        <v>1530</v>
      </c>
      <c r="O64" s="4">
        <v>9</v>
      </c>
      <c r="P64" s="4">
        <v>4590</v>
      </c>
      <c r="Q64" s="7">
        <v>5.0199999999999996</v>
      </c>
      <c r="R64" s="3"/>
      <c r="S64" s="7"/>
      <c r="T64" t="s">
        <v>33</v>
      </c>
      <c r="U64" t="str">
        <f t="shared" si="5"/>
        <v/>
      </c>
      <c r="V64" s="7">
        <f t="shared" si="6"/>
        <v>0</v>
      </c>
      <c r="W64" s="4">
        <f t="shared" si="7"/>
        <v>0</v>
      </c>
      <c r="X64" s="4">
        <f t="shared" si="8"/>
        <v>0</v>
      </c>
      <c r="Y64" s="7">
        <f t="shared" si="9"/>
        <v>0</v>
      </c>
    </row>
    <row r="65" spans="1:25" ht="15.75" x14ac:dyDescent="0.25">
      <c r="A65" t="s">
        <v>261</v>
      </c>
      <c r="B65" t="s">
        <v>262</v>
      </c>
      <c r="C65" t="s">
        <v>284</v>
      </c>
      <c r="D65" t="s">
        <v>285</v>
      </c>
      <c r="E65" t="s">
        <v>286</v>
      </c>
      <c r="F65" t="s">
        <v>287</v>
      </c>
      <c r="G65" t="s">
        <v>31</v>
      </c>
      <c r="H65" s="3">
        <v>6</v>
      </c>
      <c r="I65" s="3">
        <v>170</v>
      </c>
      <c r="J65" s="4">
        <v>3</v>
      </c>
      <c r="K65" t="s">
        <v>288</v>
      </c>
      <c r="L65" s="5">
        <v>46122.5</v>
      </c>
      <c r="M65" s="3">
        <v>88</v>
      </c>
      <c r="N65" s="6">
        <v>55</v>
      </c>
      <c r="O65" s="4">
        <v>0.32400000000000001</v>
      </c>
      <c r="P65" s="4">
        <v>165</v>
      </c>
      <c r="Q65" s="7">
        <v>5.0199999999999996</v>
      </c>
      <c r="R65" s="3"/>
      <c r="S65" s="7"/>
      <c r="T65" t="s">
        <v>33</v>
      </c>
      <c r="U65" t="str">
        <f t="shared" si="5"/>
        <v/>
      </c>
      <c r="V65" s="7">
        <f t="shared" si="6"/>
        <v>0</v>
      </c>
      <c r="W65" s="4">
        <f t="shared" si="7"/>
        <v>0</v>
      </c>
      <c r="X65" s="4">
        <f t="shared" si="8"/>
        <v>0</v>
      </c>
      <c r="Y65" s="7">
        <f t="shared" si="9"/>
        <v>0</v>
      </c>
    </row>
    <row r="66" spans="1:25" ht="15.75" x14ac:dyDescent="0.25">
      <c r="A66" t="s">
        <v>261</v>
      </c>
      <c r="B66" t="s">
        <v>262</v>
      </c>
      <c r="C66" t="s">
        <v>289</v>
      </c>
      <c r="D66" t="s">
        <v>290</v>
      </c>
      <c r="E66" t="s">
        <v>291</v>
      </c>
      <c r="F66" t="s">
        <v>292</v>
      </c>
      <c r="G66" t="s">
        <v>31</v>
      </c>
      <c r="H66" s="3">
        <v>2</v>
      </c>
      <c r="I66" s="3">
        <v>60</v>
      </c>
      <c r="J66" s="4">
        <v>10</v>
      </c>
      <c r="K66" t="s">
        <v>293</v>
      </c>
      <c r="L66" s="5">
        <v>46089.5</v>
      </c>
      <c r="M66" s="3">
        <v>55</v>
      </c>
      <c r="N66" s="6">
        <v>51</v>
      </c>
      <c r="O66" s="4">
        <v>0.85</v>
      </c>
      <c r="P66" s="4">
        <v>510</v>
      </c>
      <c r="Q66" s="7">
        <v>9.9499999999999993</v>
      </c>
      <c r="R66" s="3"/>
      <c r="S66" s="7"/>
      <c r="T66" t="s">
        <v>33</v>
      </c>
      <c r="U66" t="str">
        <f t="shared" ref="U66:U97" si="10">IF(AND(R66="",S66="",T66=""),"",IF(AND(R66&lt;&gt;"",S66&lt;&gt;"",T66&lt;&gt;""),"valid","MISSING INFORMATION"))</f>
        <v/>
      </c>
      <c r="V66" s="7">
        <f t="shared" ref="V66:V97" si="11">IF(U66="MISSING INFORMATION","ERROR",IFERROR(R66*S66,""))</f>
        <v>0</v>
      </c>
      <c r="W66" s="4">
        <f t="shared" ref="W66:W98" si="12">IF(U66="MISSING INFORMATION","ERROR",IFERROR(R66*J66,""))</f>
        <v>0</v>
      </c>
      <c r="X66" s="4">
        <f t="shared" ref="X66:X98" si="13">IF(U66="MISSING INFORMATION","ERROR",IFERROR(R66/I66,""))</f>
        <v>0</v>
      </c>
      <c r="Y66" s="7">
        <f t="shared" ref="Y66:Y98" si="14">IF(U66="MISSING INFORMATION","ERROR",IFERROR(S66/J66,""))</f>
        <v>0</v>
      </c>
    </row>
    <row r="67" spans="1:25" ht="15.75" x14ac:dyDescent="0.25">
      <c r="A67" t="s">
        <v>261</v>
      </c>
      <c r="B67" t="s">
        <v>262</v>
      </c>
      <c r="C67" t="s">
        <v>244</v>
      </c>
      <c r="D67" t="s">
        <v>245</v>
      </c>
      <c r="E67" t="s">
        <v>246</v>
      </c>
      <c r="F67" t="s">
        <v>247</v>
      </c>
      <c r="G67" t="s">
        <v>31</v>
      </c>
      <c r="H67" s="3">
        <v>8</v>
      </c>
      <c r="I67" s="3">
        <v>220</v>
      </c>
      <c r="J67" s="4">
        <v>5</v>
      </c>
      <c r="K67" t="s">
        <v>294</v>
      </c>
      <c r="L67" s="5">
        <v>46061.5</v>
      </c>
      <c r="M67" s="3">
        <v>27</v>
      </c>
      <c r="N67" s="6">
        <v>28</v>
      </c>
      <c r="O67" s="4">
        <v>0.127</v>
      </c>
      <c r="P67" s="4">
        <v>140</v>
      </c>
      <c r="Q67" s="7">
        <v>7.35</v>
      </c>
      <c r="R67" s="3"/>
      <c r="S67" s="7"/>
      <c r="T67" t="s">
        <v>33</v>
      </c>
      <c r="U67" t="str">
        <f t="shared" si="10"/>
        <v/>
      </c>
      <c r="V67" s="7">
        <f t="shared" si="11"/>
        <v>0</v>
      </c>
      <c r="W67" s="4">
        <f t="shared" si="12"/>
        <v>0</v>
      </c>
      <c r="X67" s="4">
        <f t="shared" si="13"/>
        <v>0</v>
      </c>
      <c r="Y67" s="7">
        <f t="shared" si="14"/>
        <v>0</v>
      </c>
    </row>
    <row r="68" spans="1:25" ht="15.75" x14ac:dyDescent="0.25">
      <c r="A68" t="s">
        <v>261</v>
      </c>
      <c r="B68" t="s">
        <v>262</v>
      </c>
      <c r="C68" t="s">
        <v>295</v>
      </c>
      <c r="D68" t="s">
        <v>296</v>
      </c>
      <c r="E68" t="s">
        <v>297</v>
      </c>
      <c r="F68" t="s">
        <v>298</v>
      </c>
      <c r="G68" t="s">
        <v>31</v>
      </c>
      <c r="H68" s="3">
        <v>12</v>
      </c>
      <c r="I68" s="3">
        <v>130</v>
      </c>
      <c r="J68" s="4">
        <v>3</v>
      </c>
      <c r="K68" t="s">
        <v>299</v>
      </c>
      <c r="L68" s="5">
        <v>46078.5</v>
      </c>
      <c r="M68" s="3">
        <v>44</v>
      </c>
      <c r="N68" s="6">
        <v>52</v>
      </c>
      <c r="O68" s="4">
        <v>0.4</v>
      </c>
      <c r="P68" s="4">
        <v>156</v>
      </c>
      <c r="Q68" s="7">
        <v>12.31</v>
      </c>
      <c r="R68" s="3"/>
      <c r="S68" s="7"/>
      <c r="T68" t="s">
        <v>33</v>
      </c>
      <c r="U68" t="str">
        <f t="shared" si="10"/>
        <v/>
      </c>
      <c r="V68" s="7">
        <f t="shared" si="11"/>
        <v>0</v>
      </c>
      <c r="W68" s="4">
        <f t="shared" si="12"/>
        <v>0</v>
      </c>
      <c r="X68" s="4">
        <f t="shared" si="13"/>
        <v>0</v>
      </c>
      <c r="Y68" s="7">
        <f t="shared" si="14"/>
        <v>0</v>
      </c>
    </row>
    <row r="69" spans="1:25" ht="15.75" x14ac:dyDescent="0.25">
      <c r="A69" t="s">
        <v>261</v>
      </c>
      <c r="B69" t="s">
        <v>262</v>
      </c>
      <c r="C69" t="s">
        <v>300</v>
      </c>
      <c r="D69" t="s">
        <v>301</v>
      </c>
      <c r="E69" t="s">
        <v>302</v>
      </c>
      <c r="F69" t="s">
        <v>303</v>
      </c>
      <c r="G69" t="s">
        <v>31</v>
      </c>
      <c r="H69" s="3">
        <v>12</v>
      </c>
      <c r="I69" s="3">
        <v>300</v>
      </c>
      <c r="J69" s="4">
        <v>3</v>
      </c>
      <c r="K69" t="s">
        <v>304</v>
      </c>
      <c r="L69" s="5">
        <v>46082.5</v>
      </c>
      <c r="M69" s="3">
        <v>48</v>
      </c>
      <c r="N69" s="6">
        <v>128</v>
      </c>
      <c r="O69" s="4">
        <v>0.42699999999999999</v>
      </c>
      <c r="P69" s="4">
        <v>384</v>
      </c>
      <c r="Q69" s="7">
        <v>8.66</v>
      </c>
      <c r="R69" s="3"/>
      <c r="S69" s="7"/>
      <c r="T69" t="s">
        <v>33</v>
      </c>
      <c r="U69" t="str">
        <f t="shared" si="10"/>
        <v/>
      </c>
      <c r="V69" s="7">
        <f t="shared" si="11"/>
        <v>0</v>
      </c>
      <c r="W69" s="4">
        <f t="shared" si="12"/>
        <v>0</v>
      </c>
      <c r="X69" s="4">
        <f t="shared" si="13"/>
        <v>0</v>
      </c>
      <c r="Y69" s="7">
        <f t="shared" si="14"/>
        <v>0</v>
      </c>
    </row>
    <row r="70" spans="1:25" ht="15.75" x14ac:dyDescent="0.25">
      <c r="A70" t="s">
        <v>261</v>
      </c>
      <c r="B70" t="s">
        <v>262</v>
      </c>
      <c r="C70" t="s">
        <v>184</v>
      </c>
      <c r="D70" t="s">
        <v>185</v>
      </c>
      <c r="E70" t="s">
        <v>186</v>
      </c>
      <c r="F70" t="s">
        <v>187</v>
      </c>
      <c r="G70" t="s">
        <v>31</v>
      </c>
      <c r="H70" s="3">
        <v>12</v>
      </c>
      <c r="I70" s="3">
        <v>112</v>
      </c>
      <c r="J70" s="4">
        <v>12</v>
      </c>
      <c r="K70" t="s">
        <v>305</v>
      </c>
      <c r="L70" s="5">
        <v>46065.5</v>
      </c>
      <c r="M70" s="3">
        <v>31</v>
      </c>
      <c r="N70" s="6">
        <v>64</v>
      </c>
      <c r="O70" s="4">
        <v>0.57099999999999995</v>
      </c>
      <c r="P70" s="4">
        <v>768</v>
      </c>
      <c r="Q70" s="7">
        <v>9.0500000000000007</v>
      </c>
      <c r="R70" s="3"/>
      <c r="S70" s="7"/>
      <c r="T70" t="s">
        <v>33</v>
      </c>
      <c r="U70" t="str">
        <f t="shared" si="10"/>
        <v/>
      </c>
      <c r="V70" s="7">
        <f t="shared" si="11"/>
        <v>0</v>
      </c>
      <c r="W70" s="4">
        <f t="shared" si="12"/>
        <v>0</v>
      </c>
      <c r="X70" s="4">
        <f t="shared" si="13"/>
        <v>0</v>
      </c>
      <c r="Y70" s="7">
        <f t="shared" si="14"/>
        <v>0</v>
      </c>
    </row>
    <row r="71" spans="1:25" ht="15.75" x14ac:dyDescent="0.25">
      <c r="A71" t="s">
        <v>261</v>
      </c>
      <c r="B71" t="s">
        <v>262</v>
      </c>
      <c r="C71" t="s">
        <v>189</v>
      </c>
      <c r="D71" t="s">
        <v>190</v>
      </c>
      <c r="E71" t="s">
        <v>191</v>
      </c>
      <c r="F71" t="s">
        <v>192</v>
      </c>
      <c r="G71" t="s">
        <v>31</v>
      </c>
      <c r="H71" s="3">
        <v>48</v>
      </c>
      <c r="I71" s="3">
        <v>105</v>
      </c>
      <c r="J71" s="4">
        <v>10.5</v>
      </c>
      <c r="K71" t="s">
        <v>306</v>
      </c>
      <c r="L71" s="5">
        <v>46085.5</v>
      </c>
      <c r="M71" s="3">
        <v>51</v>
      </c>
      <c r="N71" s="6">
        <v>360</v>
      </c>
      <c r="O71" s="4">
        <v>3.4289999999999998</v>
      </c>
      <c r="P71" s="4">
        <v>3780</v>
      </c>
      <c r="Q71" s="7">
        <v>8.6199999999999992</v>
      </c>
      <c r="R71" s="3"/>
      <c r="S71" s="7"/>
      <c r="T71" t="s">
        <v>33</v>
      </c>
      <c r="U71" t="str">
        <f t="shared" si="10"/>
        <v/>
      </c>
      <c r="V71" s="7">
        <f t="shared" si="11"/>
        <v>0</v>
      </c>
      <c r="W71" s="4">
        <f t="shared" si="12"/>
        <v>0</v>
      </c>
      <c r="X71" s="4">
        <f t="shared" si="13"/>
        <v>0</v>
      </c>
      <c r="Y71" s="7">
        <f t="shared" si="14"/>
        <v>0</v>
      </c>
    </row>
    <row r="72" spans="1:25" ht="15.75" x14ac:dyDescent="0.25">
      <c r="A72" t="s">
        <v>261</v>
      </c>
      <c r="B72" t="s">
        <v>262</v>
      </c>
      <c r="C72" t="s">
        <v>194</v>
      </c>
      <c r="D72" t="s">
        <v>195</v>
      </c>
      <c r="E72" t="s">
        <v>196</v>
      </c>
      <c r="F72" t="s">
        <v>197</v>
      </c>
      <c r="G72" t="s">
        <v>31</v>
      </c>
      <c r="H72" s="3">
        <v>48</v>
      </c>
      <c r="I72" s="3">
        <v>105</v>
      </c>
      <c r="J72" s="4">
        <v>10.5</v>
      </c>
      <c r="K72" t="s">
        <v>307</v>
      </c>
      <c r="L72" s="5">
        <v>46085.5</v>
      </c>
      <c r="M72" s="3">
        <v>51</v>
      </c>
      <c r="N72" s="6">
        <v>333</v>
      </c>
      <c r="O72" s="4">
        <v>3.1709999999999998</v>
      </c>
      <c r="P72" s="4">
        <v>3496.5</v>
      </c>
      <c r="Q72" s="7">
        <v>8.6199999999999992</v>
      </c>
      <c r="R72" s="3"/>
      <c r="S72" s="7"/>
      <c r="T72" t="s">
        <v>33</v>
      </c>
      <c r="U72" t="str">
        <f t="shared" si="10"/>
        <v/>
      </c>
      <c r="V72" s="7">
        <f t="shared" si="11"/>
        <v>0</v>
      </c>
      <c r="W72" s="4">
        <f t="shared" si="12"/>
        <v>0</v>
      </c>
      <c r="X72" s="4">
        <f t="shared" si="13"/>
        <v>0</v>
      </c>
      <c r="Y72" s="7">
        <f t="shared" si="14"/>
        <v>0</v>
      </c>
    </row>
    <row r="73" spans="1:25" ht="15.75" x14ac:dyDescent="0.25">
      <c r="A73" t="s">
        <v>261</v>
      </c>
      <c r="B73" t="s">
        <v>262</v>
      </c>
      <c r="C73" t="s">
        <v>308</v>
      </c>
      <c r="D73" t="s">
        <v>309</v>
      </c>
      <c r="E73" t="s">
        <v>310</v>
      </c>
      <c r="F73" t="s">
        <v>311</v>
      </c>
      <c r="G73" t="s">
        <v>31</v>
      </c>
      <c r="H73" s="3">
        <v>48</v>
      </c>
      <c r="I73" s="3">
        <v>105</v>
      </c>
      <c r="J73" s="4">
        <v>10.5</v>
      </c>
      <c r="K73" t="s">
        <v>312</v>
      </c>
      <c r="L73" s="5">
        <v>46079.5</v>
      </c>
      <c r="M73" s="3">
        <v>45</v>
      </c>
      <c r="N73" s="6">
        <v>235</v>
      </c>
      <c r="O73" s="4">
        <v>2.238</v>
      </c>
      <c r="P73" s="4">
        <v>2467.5</v>
      </c>
      <c r="Q73" s="7">
        <v>8.6199999999999992</v>
      </c>
      <c r="R73" s="3"/>
      <c r="S73" s="7"/>
      <c r="T73" t="s">
        <v>33</v>
      </c>
      <c r="U73" t="str">
        <f t="shared" si="10"/>
        <v/>
      </c>
      <c r="V73" s="7">
        <f t="shared" si="11"/>
        <v>0</v>
      </c>
      <c r="W73" s="4">
        <f t="shared" si="12"/>
        <v>0</v>
      </c>
      <c r="X73" s="4">
        <f t="shared" si="13"/>
        <v>0</v>
      </c>
      <c r="Y73" s="7">
        <f t="shared" si="14"/>
        <v>0</v>
      </c>
    </row>
    <row r="74" spans="1:25" ht="15.75" x14ac:dyDescent="0.25">
      <c r="A74" t="s">
        <v>261</v>
      </c>
      <c r="B74" t="s">
        <v>262</v>
      </c>
      <c r="C74" t="s">
        <v>313</v>
      </c>
      <c r="D74" t="s">
        <v>314</v>
      </c>
      <c r="E74" t="s">
        <v>315</v>
      </c>
      <c r="F74" t="s">
        <v>316</v>
      </c>
      <c r="G74" t="s">
        <v>31</v>
      </c>
      <c r="H74" s="3">
        <v>48</v>
      </c>
      <c r="I74" s="3">
        <v>105</v>
      </c>
      <c r="J74" s="4">
        <v>10.5</v>
      </c>
      <c r="K74" t="s">
        <v>317</v>
      </c>
      <c r="L74" s="5">
        <v>46081.5</v>
      </c>
      <c r="M74" s="3">
        <v>47</v>
      </c>
      <c r="N74" s="6">
        <v>6</v>
      </c>
      <c r="O74" s="4">
        <v>5.7000000000000002E-2</v>
      </c>
      <c r="P74" s="4">
        <v>63</v>
      </c>
      <c r="Q74" s="7">
        <v>8.6199999999999992</v>
      </c>
      <c r="R74" s="3"/>
      <c r="S74" s="7"/>
      <c r="T74" t="s">
        <v>33</v>
      </c>
      <c r="U74" t="str">
        <f t="shared" si="10"/>
        <v/>
      </c>
      <c r="V74" s="7">
        <f t="shared" si="11"/>
        <v>0</v>
      </c>
      <c r="W74" s="4">
        <f t="shared" si="12"/>
        <v>0</v>
      </c>
      <c r="X74" s="4">
        <f t="shared" si="13"/>
        <v>0</v>
      </c>
      <c r="Y74" s="7">
        <f t="shared" si="14"/>
        <v>0</v>
      </c>
    </row>
    <row r="75" spans="1:25" ht="15.75" x14ac:dyDescent="0.25">
      <c r="A75" t="s">
        <v>261</v>
      </c>
      <c r="B75" t="s">
        <v>262</v>
      </c>
      <c r="C75" t="s">
        <v>318</v>
      </c>
      <c r="D75" t="s">
        <v>319</v>
      </c>
      <c r="E75" t="s">
        <v>320</v>
      </c>
      <c r="F75" t="s">
        <v>321</v>
      </c>
      <c r="G75" t="s">
        <v>31</v>
      </c>
      <c r="H75" s="3">
        <v>48</v>
      </c>
      <c r="I75" s="3">
        <v>105</v>
      </c>
      <c r="J75" s="4">
        <v>10.5</v>
      </c>
      <c r="K75" t="s">
        <v>322</v>
      </c>
      <c r="L75" s="5">
        <v>46084.5</v>
      </c>
      <c r="M75" s="3">
        <v>50</v>
      </c>
      <c r="N75" s="6">
        <v>378</v>
      </c>
      <c r="O75" s="4">
        <v>3.6</v>
      </c>
      <c r="P75" s="4">
        <v>3969</v>
      </c>
      <c r="Q75" s="7">
        <v>8.6199999999999992</v>
      </c>
      <c r="R75" s="3"/>
      <c r="S75" s="7"/>
      <c r="T75" t="s">
        <v>33</v>
      </c>
      <c r="U75" t="str">
        <f t="shared" si="10"/>
        <v/>
      </c>
      <c r="V75" s="7">
        <f t="shared" si="11"/>
        <v>0</v>
      </c>
      <c r="W75" s="4">
        <f t="shared" si="12"/>
        <v>0</v>
      </c>
      <c r="X75" s="4">
        <f t="shared" si="13"/>
        <v>0</v>
      </c>
      <c r="Y75" s="7">
        <f t="shared" si="14"/>
        <v>0</v>
      </c>
    </row>
    <row r="76" spans="1:25" ht="15.75" x14ac:dyDescent="0.25">
      <c r="A76" t="s">
        <v>261</v>
      </c>
      <c r="B76" t="s">
        <v>262</v>
      </c>
      <c r="C76" t="s">
        <v>323</v>
      </c>
      <c r="D76" t="s">
        <v>324</v>
      </c>
      <c r="E76" t="s">
        <v>325</v>
      </c>
      <c r="F76" t="s">
        <v>326</v>
      </c>
      <c r="G76" t="s">
        <v>31</v>
      </c>
      <c r="H76" s="3">
        <v>48</v>
      </c>
      <c r="I76" s="3">
        <v>112</v>
      </c>
      <c r="J76" s="4">
        <v>12</v>
      </c>
      <c r="K76" t="s">
        <v>327</v>
      </c>
      <c r="L76" s="5">
        <v>46052.5</v>
      </c>
      <c r="M76" s="3">
        <v>18</v>
      </c>
      <c r="N76" s="6">
        <v>48</v>
      </c>
      <c r="O76" s="4">
        <v>0.42899999999999999</v>
      </c>
      <c r="P76" s="4">
        <v>576</v>
      </c>
      <c r="Q76" s="7">
        <v>10.34</v>
      </c>
      <c r="R76" s="3"/>
      <c r="S76" s="7"/>
      <c r="T76" t="s">
        <v>33</v>
      </c>
      <c r="U76" t="str">
        <f t="shared" si="10"/>
        <v/>
      </c>
      <c r="V76" s="7">
        <f t="shared" si="11"/>
        <v>0</v>
      </c>
      <c r="W76" s="4">
        <f t="shared" si="12"/>
        <v>0</v>
      </c>
      <c r="X76" s="4">
        <f t="shared" si="13"/>
        <v>0</v>
      </c>
      <c r="Y76" s="7">
        <f t="shared" si="14"/>
        <v>0</v>
      </c>
    </row>
    <row r="77" spans="1:25" ht="15.75" x14ac:dyDescent="0.25">
      <c r="A77" t="s">
        <v>261</v>
      </c>
      <c r="B77" t="s">
        <v>262</v>
      </c>
      <c r="C77" t="s">
        <v>328</v>
      </c>
      <c r="D77" t="s">
        <v>329</v>
      </c>
      <c r="E77" t="s">
        <v>330</v>
      </c>
      <c r="F77" t="s">
        <v>331</v>
      </c>
      <c r="G77" t="s">
        <v>31</v>
      </c>
      <c r="H77" s="3">
        <v>8</v>
      </c>
      <c r="I77" s="3">
        <v>220</v>
      </c>
      <c r="J77" s="4">
        <v>5</v>
      </c>
      <c r="K77" t="s">
        <v>332</v>
      </c>
      <c r="L77" s="5">
        <v>46049.5</v>
      </c>
      <c r="M77" s="3">
        <v>15</v>
      </c>
      <c r="N77" s="6">
        <v>71</v>
      </c>
      <c r="O77" s="4">
        <v>0.32300000000000001</v>
      </c>
      <c r="P77" s="4">
        <v>355</v>
      </c>
      <c r="Q77" s="7">
        <v>7.35</v>
      </c>
      <c r="R77" s="3"/>
      <c r="S77" s="7"/>
      <c r="T77" t="s">
        <v>33</v>
      </c>
      <c r="U77" t="str">
        <f t="shared" si="10"/>
        <v/>
      </c>
      <c r="V77" s="7">
        <f t="shared" si="11"/>
        <v>0</v>
      </c>
      <c r="W77" s="4">
        <f t="shared" si="12"/>
        <v>0</v>
      </c>
      <c r="X77" s="4">
        <f t="shared" si="13"/>
        <v>0</v>
      </c>
      <c r="Y77" s="7">
        <f t="shared" si="14"/>
        <v>0</v>
      </c>
    </row>
    <row r="78" spans="1:25" ht="15.75" x14ac:dyDescent="0.25">
      <c r="A78" t="s">
        <v>261</v>
      </c>
      <c r="B78" t="s">
        <v>262</v>
      </c>
      <c r="C78" t="s">
        <v>244</v>
      </c>
      <c r="D78" t="s">
        <v>245</v>
      </c>
      <c r="E78" t="s">
        <v>246</v>
      </c>
      <c r="F78" t="s">
        <v>247</v>
      </c>
      <c r="G78" t="s">
        <v>31</v>
      </c>
      <c r="H78" s="3">
        <v>8</v>
      </c>
      <c r="I78" s="3">
        <v>220</v>
      </c>
      <c r="J78" s="4">
        <v>5</v>
      </c>
      <c r="K78" t="s">
        <v>333</v>
      </c>
      <c r="L78" s="5">
        <v>46054.5</v>
      </c>
      <c r="M78" s="3">
        <v>20</v>
      </c>
      <c r="N78" s="6">
        <v>79</v>
      </c>
      <c r="O78" s="4">
        <v>0.35899999999999999</v>
      </c>
      <c r="P78" s="4">
        <v>395</v>
      </c>
      <c r="Q78" s="7">
        <v>7.35</v>
      </c>
      <c r="R78" s="3"/>
      <c r="S78" s="7"/>
      <c r="T78" t="s">
        <v>33</v>
      </c>
      <c r="U78" t="str">
        <f t="shared" si="10"/>
        <v/>
      </c>
      <c r="V78" s="7">
        <f t="shared" si="11"/>
        <v>0</v>
      </c>
      <c r="W78" s="4">
        <f t="shared" si="12"/>
        <v>0</v>
      </c>
      <c r="X78" s="4">
        <f t="shared" si="13"/>
        <v>0</v>
      </c>
      <c r="Y78" s="7">
        <f t="shared" si="14"/>
        <v>0</v>
      </c>
    </row>
    <row r="79" spans="1:25" ht="15.75" x14ac:dyDescent="0.25">
      <c r="A79" t="s">
        <v>261</v>
      </c>
      <c r="B79" t="s">
        <v>262</v>
      </c>
      <c r="C79" t="s">
        <v>334</v>
      </c>
      <c r="D79" t="s">
        <v>335</v>
      </c>
      <c r="E79" t="s">
        <v>336</v>
      </c>
      <c r="F79" t="s">
        <v>337</v>
      </c>
      <c r="G79" t="s">
        <v>31</v>
      </c>
      <c r="H79" s="3">
        <v>4</v>
      </c>
      <c r="I79" s="3">
        <v>68</v>
      </c>
      <c r="J79" s="4">
        <v>20</v>
      </c>
      <c r="K79" t="s">
        <v>338</v>
      </c>
      <c r="L79" s="5">
        <v>46123.5</v>
      </c>
      <c r="M79" s="3">
        <v>89</v>
      </c>
      <c r="N79" s="6">
        <v>68</v>
      </c>
      <c r="O79" s="4">
        <v>1</v>
      </c>
      <c r="P79" s="4">
        <v>1360</v>
      </c>
      <c r="Q79" s="7">
        <v>26.67</v>
      </c>
      <c r="R79" s="3"/>
      <c r="S79" s="7"/>
      <c r="T79" t="s">
        <v>33</v>
      </c>
      <c r="U79" t="str">
        <f t="shared" si="10"/>
        <v/>
      </c>
      <c r="V79" s="7">
        <f t="shared" si="11"/>
        <v>0</v>
      </c>
      <c r="W79" s="4">
        <f t="shared" si="12"/>
        <v>0</v>
      </c>
      <c r="X79" s="4">
        <f t="shared" si="13"/>
        <v>0</v>
      </c>
      <c r="Y79" s="7">
        <f t="shared" si="14"/>
        <v>0</v>
      </c>
    </row>
    <row r="80" spans="1:25" ht="15.75" x14ac:dyDescent="0.25">
      <c r="A80" t="s">
        <v>261</v>
      </c>
      <c r="B80" t="s">
        <v>262</v>
      </c>
      <c r="C80" t="s">
        <v>339</v>
      </c>
      <c r="D80" t="s">
        <v>340</v>
      </c>
      <c r="E80" t="s">
        <v>341</v>
      </c>
      <c r="F80" t="s">
        <v>342</v>
      </c>
      <c r="G80" t="s">
        <v>31</v>
      </c>
      <c r="H80" s="3">
        <v>6</v>
      </c>
      <c r="I80" s="3">
        <v>170</v>
      </c>
      <c r="J80" s="4">
        <v>3</v>
      </c>
      <c r="K80" t="s">
        <v>343</v>
      </c>
      <c r="L80" s="5">
        <v>46123.5</v>
      </c>
      <c r="M80" s="3">
        <v>89</v>
      </c>
      <c r="N80" s="6">
        <v>36</v>
      </c>
      <c r="O80" s="4">
        <v>0.21199999999999999</v>
      </c>
      <c r="P80" s="4">
        <v>108</v>
      </c>
      <c r="Q80" s="7">
        <v>5.26</v>
      </c>
      <c r="R80" s="3"/>
      <c r="S80" s="7"/>
      <c r="T80" t="s">
        <v>33</v>
      </c>
      <c r="U80" t="str">
        <f t="shared" si="10"/>
        <v/>
      </c>
      <c r="V80" s="7">
        <f t="shared" si="11"/>
        <v>0</v>
      </c>
      <c r="W80" s="4">
        <f t="shared" si="12"/>
        <v>0</v>
      </c>
      <c r="X80" s="4">
        <f t="shared" si="13"/>
        <v>0</v>
      </c>
      <c r="Y80" s="7">
        <f t="shared" si="14"/>
        <v>0</v>
      </c>
    </row>
    <row r="81" spans="1:25" ht="15.75" x14ac:dyDescent="0.25">
      <c r="A81" t="s">
        <v>261</v>
      </c>
      <c r="B81" t="s">
        <v>262</v>
      </c>
      <c r="C81" t="s">
        <v>344</v>
      </c>
      <c r="D81" t="s">
        <v>345</v>
      </c>
      <c r="E81" t="s">
        <v>346</v>
      </c>
      <c r="F81" t="s">
        <v>347</v>
      </c>
      <c r="G81" t="s">
        <v>31</v>
      </c>
      <c r="H81" s="3">
        <v>6</v>
      </c>
      <c r="I81" s="3">
        <v>170</v>
      </c>
      <c r="J81" s="4">
        <v>3</v>
      </c>
      <c r="K81" t="s">
        <v>348</v>
      </c>
      <c r="L81" s="5">
        <v>46122.5</v>
      </c>
      <c r="M81" s="3">
        <v>88</v>
      </c>
      <c r="N81" s="6">
        <v>173</v>
      </c>
      <c r="O81" s="4">
        <v>1.018</v>
      </c>
      <c r="P81" s="4">
        <v>519</v>
      </c>
      <c r="Q81" s="7">
        <v>5.26</v>
      </c>
      <c r="R81" s="3"/>
      <c r="S81" s="7"/>
      <c r="T81" t="s">
        <v>33</v>
      </c>
      <c r="U81" t="str">
        <f t="shared" si="10"/>
        <v/>
      </c>
      <c r="V81" s="7">
        <f t="shared" si="11"/>
        <v>0</v>
      </c>
      <c r="W81" s="4">
        <f t="shared" si="12"/>
        <v>0</v>
      </c>
      <c r="X81" s="4">
        <f t="shared" si="13"/>
        <v>0</v>
      </c>
      <c r="Y81" s="7">
        <f t="shared" si="14"/>
        <v>0</v>
      </c>
    </row>
    <row r="82" spans="1:25" s="8" customFormat="1" ht="15.75" x14ac:dyDescent="0.25">
      <c r="A82" s="8" t="s">
        <v>261</v>
      </c>
      <c r="B82" s="8" t="s">
        <v>262</v>
      </c>
      <c r="C82" s="8" t="s">
        <v>66</v>
      </c>
      <c r="D82" s="8" t="s">
        <v>67</v>
      </c>
      <c r="E82" s="8" t="s">
        <v>68</v>
      </c>
      <c r="F82" s="8" t="s">
        <v>69</v>
      </c>
      <c r="G82" s="8" t="s">
        <v>31</v>
      </c>
      <c r="H82" s="9">
        <v>4</v>
      </c>
      <c r="I82" s="9">
        <v>110</v>
      </c>
      <c r="J82" s="10">
        <v>20</v>
      </c>
      <c r="K82" s="8" t="s">
        <v>349</v>
      </c>
      <c r="L82" s="11">
        <v>46085.5</v>
      </c>
      <c r="M82" s="9">
        <v>51</v>
      </c>
      <c r="N82" s="9">
        <v>11</v>
      </c>
      <c r="O82" s="10">
        <v>0.1</v>
      </c>
      <c r="P82" s="10">
        <v>220</v>
      </c>
      <c r="Q82" s="12">
        <v>14.36</v>
      </c>
      <c r="R82" s="9"/>
      <c r="S82" s="12"/>
      <c r="T82" s="8" t="s">
        <v>33</v>
      </c>
      <c r="U82" s="8" t="str">
        <f t="shared" si="10"/>
        <v/>
      </c>
      <c r="V82" s="12">
        <f t="shared" si="11"/>
        <v>0</v>
      </c>
      <c r="W82" s="10">
        <f t="shared" si="12"/>
        <v>0</v>
      </c>
      <c r="X82" s="10">
        <f t="shared" si="13"/>
        <v>0</v>
      </c>
      <c r="Y82" s="12">
        <f t="shared" si="14"/>
        <v>0</v>
      </c>
    </row>
    <row r="83" spans="1:25" s="8" customFormat="1" ht="15.75" x14ac:dyDescent="0.25">
      <c r="A83" s="8" t="s">
        <v>261</v>
      </c>
      <c r="B83" s="8" t="s">
        <v>262</v>
      </c>
      <c r="C83" s="8" t="s">
        <v>66</v>
      </c>
      <c r="D83" s="8" t="s">
        <v>67</v>
      </c>
      <c r="E83" s="8" t="s">
        <v>68</v>
      </c>
      <c r="F83" s="8" t="s">
        <v>69</v>
      </c>
      <c r="G83" s="8" t="s">
        <v>31</v>
      </c>
      <c r="H83" s="9">
        <v>4</v>
      </c>
      <c r="I83" s="9">
        <v>110</v>
      </c>
      <c r="J83" s="10">
        <v>20</v>
      </c>
      <c r="K83" s="8" t="s">
        <v>350</v>
      </c>
      <c r="L83" s="11">
        <v>46091.5</v>
      </c>
      <c r="M83" s="9">
        <v>57</v>
      </c>
      <c r="N83" s="9">
        <v>90</v>
      </c>
      <c r="O83" s="10">
        <v>0.81799999999999995</v>
      </c>
      <c r="P83" s="10">
        <v>1800</v>
      </c>
      <c r="Q83" s="12">
        <v>14.36</v>
      </c>
      <c r="R83" s="9"/>
      <c r="S83" s="12"/>
      <c r="T83" s="8" t="s">
        <v>33</v>
      </c>
      <c r="U83" s="8" t="str">
        <f t="shared" si="10"/>
        <v/>
      </c>
      <c r="V83" s="12">
        <f t="shared" si="11"/>
        <v>0</v>
      </c>
      <c r="W83" s="10">
        <f t="shared" si="12"/>
        <v>0</v>
      </c>
      <c r="X83" s="10">
        <f t="shared" si="13"/>
        <v>0</v>
      </c>
      <c r="Y83" s="12">
        <f t="shared" si="14"/>
        <v>0</v>
      </c>
    </row>
    <row r="84" spans="1:25" ht="15.75" x14ac:dyDescent="0.25">
      <c r="A84" t="s">
        <v>261</v>
      </c>
      <c r="B84" t="s">
        <v>262</v>
      </c>
      <c r="C84" t="s">
        <v>351</v>
      </c>
      <c r="D84" t="s">
        <v>352</v>
      </c>
      <c r="E84" t="s">
        <v>353</v>
      </c>
      <c r="F84" t="s">
        <v>354</v>
      </c>
      <c r="G84" t="s">
        <v>31</v>
      </c>
      <c r="H84" s="3">
        <v>2</v>
      </c>
      <c r="I84" s="3">
        <v>160</v>
      </c>
      <c r="J84" s="4">
        <v>10</v>
      </c>
      <c r="K84" t="s">
        <v>355</v>
      </c>
      <c r="L84" s="5">
        <v>46082.5</v>
      </c>
      <c r="M84" s="3">
        <v>48</v>
      </c>
      <c r="N84" s="6">
        <v>2613</v>
      </c>
      <c r="O84" s="4">
        <v>16.331</v>
      </c>
      <c r="P84" s="4">
        <v>26130</v>
      </c>
      <c r="Q84" s="7">
        <v>11.93</v>
      </c>
      <c r="R84" s="3"/>
      <c r="S84" s="7"/>
      <c r="T84" t="s">
        <v>33</v>
      </c>
      <c r="U84" t="str">
        <f t="shared" si="10"/>
        <v/>
      </c>
      <c r="V84" s="7">
        <f t="shared" si="11"/>
        <v>0</v>
      </c>
      <c r="W84" s="4">
        <f t="shared" si="12"/>
        <v>0</v>
      </c>
      <c r="X84" s="4">
        <f t="shared" si="13"/>
        <v>0</v>
      </c>
      <c r="Y84" s="7">
        <f t="shared" si="14"/>
        <v>0</v>
      </c>
    </row>
    <row r="85" spans="1:25" ht="15.75" x14ac:dyDescent="0.25">
      <c r="A85" t="s">
        <v>261</v>
      </c>
      <c r="B85" t="s">
        <v>262</v>
      </c>
      <c r="C85" t="s">
        <v>356</v>
      </c>
      <c r="D85" t="s">
        <v>357</v>
      </c>
      <c r="E85" t="s">
        <v>358</v>
      </c>
      <c r="F85" t="s">
        <v>359</v>
      </c>
      <c r="G85" t="s">
        <v>31</v>
      </c>
      <c r="H85" s="3">
        <v>12</v>
      </c>
      <c r="I85" s="3">
        <v>180</v>
      </c>
      <c r="J85" s="4">
        <v>6</v>
      </c>
      <c r="K85" t="s">
        <v>360</v>
      </c>
      <c r="L85" s="5">
        <v>46090.5</v>
      </c>
      <c r="M85" s="3">
        <v>56</v>
      </c>
      <c r="N85" s="6">
        <v>49</v>
      </c>
      <c r="O85" s="4">
        <v>0.27200000000000002</v>
      </c>
      <c r="P85" s="4">
        <v>294</v>
      </c>
      <c r="Q85" s="7">
        <v>10.45</v>
      </c>
      <c r="R85" s="3"/>
      <c r="S85" s="7"/>
      <c r="T85" t="s">
        <v>33</v>
      </c>
      <c r="U85" t="str">
        <f t="shared" si="10"/>
        <v/>
      </c>
      <c r="V85" s="7">
        <f t="shared" si="11"/>
        <v>0</v>
      </c>
      <c r="W85" s="4">
        <f t="shared" si="12"/>
        <v>0</v>
      </c>
      <c r="X85" s="4">
        <f t="shared" si="13"/>
        <v>0</v>
      </c>
      <c r="Y85" s="7">
        <f t="shared" si="14"/>
        <v>0</v>
      </c>
    </row>
    <row r="86" spans="1:25" ht="15.75" x14ac:dyDescent="0.25">
      <c r="A86" t="s">
        <v>261</v>
      </c>
      <c r="B86" t="s">
        <v>262</v>
      </c>
      <c r="C86" t="s">
        <v>356</v>
      </c>
      <c r="D86" t="s">
        <v>357</v>
      </c>
      <c r="E86" t="s">
        <v>358</v>
      </c>
      <c r="F86" t="s">
        <v>359</v>
      </c>
      <c r="G86" t="s">
        <v>31</v>
      </c>
      <c r="H86" s="3">
        <v>12</v>
      </c>
      <c r="I86" s="3">
        <v>180</v>
      </c>
      <c r="J86" s="4">
        <v>6</v>
      </c>
      <c r="K86" t="s">
        <v>361</v>
      </c>
      <c r="L86" s="5">
        <v>46093.5</v>
      </c>
      <c r="M86" s="3">
        <v>59</v>
      </c>
      <c r="N86" s="6">
        <v>147</v>
      </c>
      <c r="O86" s="4">
        <v>0.81699999999999995</v>
      </c>
      <c r="P86" s="4">
        <v>882</v>
      </c>
      <c r="Q86" s="7">
        <v>10.45</v>
      </c>
      <c r="R86" s="3"/>
      <c r="S86" s="7"/>
      <c r="T86" t="s">
        <v>33</v>
      </c>
      <c r="U86" t="str">
        <f t="shared" si="10"/>
        <v/>
      </c>
      <c r="V86" s="7">
        <f t="shared" si="11"/>
        <v>0</v>
      </c>
      <c r="W86" s="4">
        <f t="shared" si="12"/>
        <v>0</v>
      </c>
      <c r="X86" s="4">
        <f t="shared" si="13"/>
        <v>0</v>
      </c>
      <c r="Y86" s="7">
        <f t="shared" si="14"/>
        <v>0</v>
      </c>
    </row>
    <row r="87" spans="1:25" ht="15.75" x14ac:dyDescent="0.25">
      <c r="A87" t="s">
        <v>261</v>
      </c>
      <c r="B87" t="s">
        <v>262</v>
      </c>
      <c r="C87" t="s">
        <v>328</v>
      </c>
      <c r="D87" t="s">
        <v>329</v>
      </c>
      <c r="E87" t="s">
        <v>330</v>
      </c>
      <c r="F87" t="s">
        <v>331</v>
      </c>
      <c r="G87" t="s">
        <v>31</v>
      </c>
      <c r="H87" s="3">
        <v>8</v>
      </c>
      <c r="I87" s="3">
        <v>220</v>
      </c>
      <c r="J87" s="4">
        <v>5</v>
      </c>
      <c r="K87" t="s">
        <v>362</v>
      </c>
      <c r="L87" s="5">
        <v>46052.5</v>
      </c>
      <c r="M87" s="3">
        <v>18</v>
      </c>
      <c r="N87" s="6">
        <v>160</v>
      </c>
      <c r="O87" s="4">
        <v>0.72699999999999998</v>
      </c>
      <c r="P87" s="4">
        <v>800</v>
      </c>
      <c r="Q87" s="7">
        <v>7.35</v>
      </c>
      <c r="R87" s="3"/>
      <c r="S87" s="7"/>
      <c r="T87" t="s">
        <v>33</v>
      </c>
      <c r="U87" t="str">
        <f t="shared" si="10"/>
        <v/>
      </c>
      <c r="V87" s="7">
        <f t="shared" si="11"/>
        <v>0</v>
      </c>
      <c r="W87" s="4">
        <f t="shared" si="12"/>
        <v>0</v>
      </c>
      <c r="X87" s="4">
        <f t="shared" si="13"/>
        <v>0</v>
      </c>
      <c r="Y87" s="7">
        <f t="shared" si="14"/>
        <v>0</v>
      </c>
    </row>
    <row r="88" spans="1:25" ht="15.75" x14ac:dyDescent="0.25">
      <c r="A88" t="s">
        <v>261</v>
      </c>
      <c r="B88" t="s">
        <v>262</v>
      </c>
      <c r="C88" t="s">
        <v>238</v>
      </c>
      <c r="D88" t="s">
        <v>239</v>
      </c>
      <c r="E88" t="s">
        <v>240</v>
      </c>
      <c r="F88" t="s">
        <v>241</v>
      </c>
      <c r="G88" t="s">
        <v>31</v>
      </c>
      <c r="H88" s="3">
        <v>8</v>
      </c>
      <c r="I88" s="3">
        <v>168</v>
      </c>
      <c r="J88" s="4">
        <v>5</v>
      </c>
      <c r="K88" t="s">
        <v>363</v>
      </c>
      <c r="L88" s="5">
        <v>46070.5</v>
      </c>
      <c r="M88" s="3">
        <v>36</v>
      </c>
      <c r="N88" s="6">
        <v>219</v>
      </c>
      <c r="O88" s="4">
        <v>1.304</v>
      </c>
      <c r="P88" s="4">
        <v>1095</v>
      </c>
      <c r="Q88" s="7">
        <v>7.06</v>
      </c>
      <c r="R88" s="3"/>
      <c r="S88" s="7"/>
      <c r="T88" t="s">
        <v>33</v>
      </c>
      <c r="U88" t="str">
        <f t="shared" si="10"/>
        <v/>
      </c>
      <c r="V88" s="7">
        <f t="shared" si="11"/>
        <v>0</v>
      </c>
      <c r="W88" s="4">
        <f t="shared" si="12"/>
        <v>0</v>
      </c>
      <c r="X88" s="4">
        <f t="shared" si="13"/>
        <v>0</v>
      </c>
      <c r="Y88" s="7">
        <f t="shared" si="14"/>
        <v>0</v>
      </c>
    </row>
    <row r="89" spans="1:25" ht="15.75" x14ac:dyDescent="0.25">
      <c r="A89" t="s">
        <v>261</v>
      </c>
      <c r="B89" t="s">
        <v>262</v>
      </c>
      <c r="C89" t="s">
        <v>238</v>
      </c>
      <c r="D89" t="s">
        <v>239</v>
      </c>
      <c r="E89" t="s">
        <v>240</v>
      </c>
      <c r="F89" t="s">
        <v>241</v>
      </c>
      <c r="G89" t="s">
        <v>31</v>
      </c>
      <c r="H89" s="3">
        <v>8</v>
      </c>
      <c r="I89" s="3">
        <v>168</v>
      </c>
      <c r="J89" s="4">
        <v>5</v>
      </c>
      <c r="K89" t="s">
        <v>364</v>
      </c>
      <c r="L89" s="5">
        <v>46067.5</v>
      </c>
      <c r="M89" s="3">
        <v>33</v>
      </c>
      <c r="N89" s="6">
        <v>168</v>
      </c>
      <c r="O89" s="4">
        <v>1</v>
      </c>
      <c r="P89" s="4">
        <v>840</v>
      </c>
      <c r="Q89" s="7">
        <v>7.06</v>
      </c>
      <c r="R89" s="3"/>
      <c r="S89" s="7"/>
      <c r="T89" t="s">
        <v>33</v>
      </c>
      <c r="U89" t="str">
        <f t="shared" si="10"/>
        <v/>
      </c>
      <c r="V89" s="7">
        <f t="shared" si="11"/>
        <v>0</v>
      </c>
      <c r="W89" s="4">
        <f t="shared" si="12"/>
        <v>0</v>
      </c>
      <c r="X89" s="4">
        <f t="shared" si="13"/>
        <v>0</v>
      </c>
      <c r="Y89" s="7">
        <f t="shared" si="14"/>
        <v>0</v>
      </c>
    </row>
    <row r="90" spans="1:25" ht="15.75" x14ac:dyDescent="0.25">
      <c r="A90" t="s">
        <v>365</v>
      </c>
      <c r="B90" t="s">
        <v>366</v>
      </c>
      <c r="C90" t="s">
        <v>334</v>
      </c>
      <c r="D90" t="s">
        <v>335</v>
      </c>
      <c r="E90" t="s">
        <v>336</v>
      </c>
      <c r="F90" t="s">
        <v>337</v>
      </c>
      <c r="G90" t="s">
        <v>31</v>
      </c>
      <c r="H90" s="3">
        <v>4</v>
      </c>
      <c r="I90" s="3">
        <v>68</v>
      </c>
      <c r="J90" s="4">
        <v>20</v>
      </c>
      <c r="K90" t="s">
        <v>367</v>
      </c>
      <c r="L90" s="5">
        <v>46081.5</v>
      </c>
      <c r="M90" s="3">
        <v>47</v>
      </c>
      <c r="N90" s="6">
        <v>100</v>
      </c>
      <c r="O90" s="4">
        <v>1.4710000000000001</v>
      </c>
      <c r="P90" s="4">
        <v>2000</v>
      </c>
      <c r="Q90" s="7">
        <v>26.67</v>
      </c>
      <c r="R90" s="3"/>
      <c r="S90" s="7"/>
      <c r="T90" t="s">
        <v>33</v>
      </c>
      <c r="U90" t="str">
        <f t="shared" si="10"/>
        <v/>
      </c>
      <c r="V90" s="7">
        <f t="shared" si="11"/>
        <v>0</v>
      </c>
      <c r="W90" s="4">
        <f t="shared" si="12"/>
        <v>0</v>
      </c>
      <c r="X90" s="4">
        <f t="shared" si="13"/>
        <v>0</v>
      </c>
      <c r="Y90" s="7">
        <f t="shared" si="14"/>
        <v>0</v>
      </c>
    </row>
    <row r="91" spans="1:25" ht="15.75" x14ac:dyDescent="0.25">
      <c r="A91" t="s">
        <v>365</v>
      </c>
      <c r="B91" t="s">
        <v>366</v>
      </c>
      <c r="C91" t="s">
        <v>368</v>
      </c>
      <c r="D91" t="s">
        <v>369</v>
      </c>
      <c r="E91" t="s">
        <v>370</v>
      </c>
      <c r="F91" t="s">
        <v>371</v>
      </c>
      <c r="G91" t="s">
        <v>31</v>
      </c>
      <c r="H91" s="3">
        <v>8</v>
      </c>
      <c r="I91" s="3">
        <v>120</v>
      </c>
      <c r="J91" s="4">
        <v>8</v>
      </c>
      <c r="K91" t="s">
        <v>372</v>
      </c>
      <c r="L91" s="5">
        <v>46063.5</v>
      </c>
      <c r="M91" s="3">
        <v>29</v>
      </c>
      <c r="N91" s="6">
        <v>348</v>
      </c>
      <c r="O91" s="4">
        <v>2.9</v>
      </c>
      <c r="P91" s="4">
        <v>2784</v>
      </c>
      <c r="Q91" s="7">
        <v>7.45</v>
      </c>
      <c r="R91" s="3"/>
      <c r="S91" s="7"/>
      <c r="T91" t="s">
        <v>33</v>
      </c>
      <c r="U91" t="str">
        <f t="shared" si="10"/>
        <v/>
      </c>
      <c r="V91" s="7">
        <f t="shared" si="11"/>
        <v>0</v>
      </c>
      <c r="W91" s="4">
        <f t="shared" si="12"/>
        <v>0</v>
      </c>
      <c r="X91" s="4">
        <f t="shared" si="13"/>
        <v>0</v>
      </c>
      <c r="Y91" s="7">
        <f t="shared" si="14"/>
        <v>0</v>
      </c>
    </row>
    <row r="92" spans="1:25" ht="15.75" x14ac:dyDescent="0.25">
      <c r="A92" t="s">
        <v>365</v>
      </c>
      <c r="B92" t="s">
        <v>366</v>
      </c>
      <c r="C92" t="s">
        <v>194</v>
      </c>
      <c r="D92" t="s">
        <v>195</v>
      </c>
      <c r="E92" t="s">
        <v>196</v>
      </c>
      <c r="F92" t="s">
        <v>197</v>
      </c>
      <c r="G92" t="s">
        <v>31</v>
      </c>
      <c r="H92" s="3">
        <v>48</v>
      </c>
      <c r="I92" s="3">
        <v>105</v>
      </c>
      <c r="J92" s="4">
        <v>10.5</v>
      </c>
      <c r="K92" t="s">
        <v>373</v>
      </c>
      <c r="L92" s="5">
        <v>46085.5</v>
      </c>
      <c r="M92" s="3">
        <v>51</v>
      </c>
      <c r="N92" s="6">
        <v>13</v>
      </c>
      <c r="O92" s="4">
        <v>0.124</v>
      </c>
      <c r="P92" s="4">
        <v>136.5</v>
      </c>
      <c r="Q92" s="7">
        <v>8.6199999999999992</v>
      </c>
      <c r="R92" s="3"/>
      <c r="S92" s="7"/>
      <c r="T92" t="s">
        <v>33</v>
      </c>
      <c r="U92" t="str">
        <f t="shared" si="10"/>
        <v/>
      </c>
      <c r="V92" s="7">
        <f t="shared" si="11"/>
        <v>0</v>
      </c>
      <c r="W92" s="4">
        <f t="shared" si="12"/>
        <v>0</v>
      </c>
      <c r="X92" s="4">
        <f t="shared" si="13"/>
        <v>0</v>
      </c>
      <c r="Y92" s="7">
        <f t="shared" si="14"/>
        <v>0</v>
      </c>
    </row>
    <row r="93" spans="1:25" ht="15.75" x14ac:dyDescent="0.25">
      <c r="A93" t="s">
        <v>365</v>
      </c>
      <c r="B93" t="s">
        <v>366</v>
      </c>
      <c r="C93" t="s">
        <v>189</v>
      </c>
      <c r="D93" t="s">
        <v>190</v>
      </c>
      <c r="E93" t="s">
        <v>191</v>
      </c>
      <c r="F93" t="s">
        <v>192</v>
      </c>
      <c r="G93" t="s">
        <v>31</v>
      </c>
      <c r="H93" s="3">
        <v>48</v>
      </c>
      <c r="I93" s="3">
        <v>105</v>
      </c>
      <c r="J93" s="4">
        <v>10.5</v>
      </c>
      <c r="K93" t="s">
        <v>374</v>
      </c>
      <c r="L93" s="5">
        <v>46085.5</v>
      </c>
      <c r="M93" s="3">
        <v>51</v>
      </c>
      <c r="N93" s="6">
        <v>48</v>
      </c>
      <c r="O93" s="4">
        <v>0.45700000000000002</v>
      </c>
      <c r="P93" s="4">
        <v>504</v>
      </c>
      <c r="Q93" s="7">
        <v>8.6199999999999992</v>
      </c>
      <c r="R93" s="3"/>
      <c r="S93" s="7"/>
      <c r="T93" t="s">
        <v>33</v>
      </c>
      <c r="U93" t="str">
        <f t="shared" si="10"/>
        <v/>
      </c>
      <c r="V93" s="7">
        <f t="shared" si="11"/>
        <v>0</v>
      </c>
      <c r="W93" s="4">
        <f t="shared" si="12"/>
        <v>0</v>
      </c>
      <c r="X93" s="4">
        <f t="shared" si="13"/>
        <v>0</v>
      </c>
      <c r="Y93" s="7">
        <f t="shared" si="14"/>
        <v>0</v>
      </c>
    </row>
    <row r="94" spans="1:25" ht="15.75" x14ac:dyDescent="0.25">
      <c r="A94" t="s">
        <v>365</v>
      </c>
      <c r="B94" t="s">
        <v>366</v>
      </c>
      <c r="C94" t="s">
        <v>375</v>
      </c>
      <c r="D94" t="s">
        <v>376</v>
      </c>
      <c r="E94" t="s">
        <v>377</v>
      </c>
      <c r="F94" t="s">
        <v>378</v>
      </c>
      <c r="G94" t="s">
        <v>31</v>
      </c>
      <c r="H94" s="3">
        <v>4</v>
      </c>
      <c r="I94" s="3">
        <v>68</v>
      </c>
      <c r="J94" s="4">
        <v>20</v>
      </c>
      <c r="K94" t="s">
        <v>379</v>
      </c>
      <c r="L94" s="5">
        <v>46090.5</v>
      </c>
      <c r="M94" s="3">
        <v>56</v>
      </c>
      <c r="N94" s="6">
        <v>215</v>
      </c>
      <c r="O94" s="4">
        <v>3.1619999999999999</v>
      </c>
      <c r="P94" s="4">
        <v>4300</v>
      </c>
      <c r="Q94" s="7">
        <v>22.45</v>
      </c>
      <c r="R94" s="3"/>
      <c r="S94" s="7"/>
      <c r="T94" t="s">
        <v>33</v>
      </c>
      <c r="U94" t="str">
        <f t="shared" si="10"/>
        <v/>
      </c>
      <c r="V94" s="7">
        <f t="shared" si="11"/>
        <v>0</v>
      </c>
      <c r="W94" s="4">
        <f t="shared" si="12"/>
        <v>0</v>
      </c>
      <c r="X94" s="4">
        <f t="shared" si="13"/>
        <v>0</v>
      </c>
      <c r="Y94" s="7">
        <f t="shared" si="14"/>
        <v>0</v>
      </c>
    </row>
    <row r="95" spans="1:25" ht="15.75" x14ac:dyDescent="0.25">
      <c r="A95" t="s">
        <v>365</v>
      </c>
      <c r="B95" t="s">
        <v>366</v>
      </c>
      <c r="C95" t="s">
        <v>122</v>
      </c>
      <c r="D95" t="s">
        <v>123</v>
      </c>
      <c r="E95" t="s">
        <v>124</v>
      </c>
      <c r="F95" t="s">
        <v>125</v>
      </c>
      <c r="G95" t="s">
        <v>31</v>
      </c>
      <c r="H95" s="3">
        <v>12</v>
      </c>
      <c r="I95" s="3">
        <v>36</v>
      </c>
      <c r="J95" s="4">
        <v>22.5</v>
      </c>
      <c r="K95" t="s">
        <v>380</v>
      </c>
      <c r="L95" s="5">
        <v>46088.5</v>
      </c>
      <c r="M95" s="3">
        <v>54</v>
      </c>
      <c r="N95" s="6">
        <v>162</v>
      </c>
      <c r="O95" s="4">
        <v>4.5</v>
      </c>
      <c r="P95" s="4">
        <v>3645</v>
      </c>
      <c r="Q95" s="7">
        <v>35.72</v>
      </c>
      <c r="R95" s="3"/>
      <c r="S95" s="7"/>
      <c r="T95" t="s">
        <v>33</v>
      </c>
      <c r="U95" t="str">
        <f t="shared" si="10"/>
        <v/>
      </c>
      <c r="V95" s="7">
        <f t="shared" si="11"/>
        <v>0</v>
      </c>
      <c r="W95" s="4">
        <f t="shared" si="12"/>
        <v>0</v>
      </c>
      <c r="X95" s="4">
        <f t="shared" si="13"/>
        <v>0</v>
      </c>
      <c r="Y95" s="7">
        <f t="shared" si="14"/>
        <v>0</v>
      </c>
    </row>
    <row r="96" spans="1:25" ht="15.75" x14ac:dyDescent="0.25">
      <c r="A96" t="s">
        <v>365</v>
      </c>
      <c r="B96" t="s">
        <v>366</v>
      </c>
      <c r="C96" t="s">
        <v>381</v>
      </c>
      <c r="D96" t="s">
        <v>382</v>
      </c>
      <c r="E96" t="s">
        <v>383</v>
      </c>
      <c r="F96" t="s">
        <v>384</v>
      </c>
      <c r="G96" t="s">
        <v>31</v>
      </c>
      <c r="H96" s="3">
        <v>200</v>
      </c>
      <c r="I96" s="3">
        <v>40</v>
      </c>
      <c r="J96" s="4">
        <v>12.5</v>
      </c>
      <c r="K96" t="s">
        <v>385</v>
      </c>
      <c r="L96" s="5">
        <v>46118.5</v>
      </c>
      <c r="M96" s="3">
        <v>84</v>
      </c>
      <c r="N96" s="6">
        <v>64</v>
      </c>
      <c r="O96" s="4">
        <v>1.6</v>
      </c>
      <c r="P96" s="4">
        <v>800</v>
      </c>
      <c r="Q96" s="7">
        <v>22.23</v>
      </c>
      <c r="R96" s="3"/>
      <c r="S96" s="7"/>
      <c r="T96" t="s">
        <v>33</v>
      </c>
      <c r="U96" t="str">
        <f t="shared" si="10"/>
        <v/>
      </c>
      <c r="V96" s="7">
        <f t="shared" si="11"/>
        <v>0</v>
      </c>
      <c r="W96" s="4">
        <f t="shared" si="12"/>
        <v>0</v>
      </c>
      <c r="X96" s="4">
        <f t="shared" si="13"/>
        <v>0</v>
      </c>
      <c r="Y96" s="7">
        <f t="shared" si="14"/>
        <v>0</v>
      </c>
    </row>
    <row r="97" spans="1:25" ht="15.75" x14ac:dyDescent="0.25">
      <c r="A97" t="s">
        <v>365</v>
      </c>
      <c r="B97" t="s">
        <v>366</v>
      </c>
      <c r="C97" t="s">
        <v>381</v>
      </c>
      <c r="D97" t="s">
        <v>382</v>
      </c>
      <c r="E97" t="s">
        <v>383</v>
      </c>
      <c r="F97" t="s">
        <v>384</v>
      </c>
      <c r="G97" t="s">
        <v>31</v>
      </c>
      <c r="H97" s="3">
        <v>200</v>
      </c>
      <c r="I97" s="3">
        <v>40</v>
      </c>
      <c r="J97" s="4">
        <v>12.5</v>
      </c>
      <c r="K97" t="s">
        <v>386</v>
      </c>
      <c r="L97" s="5">
        <v>46119.5</v>
      </c>
      <c r="M97" s="3">
        <v>85</v>
      </c>
      <c r="N97" s="6">
        <v>152</v>
      </c>
      <c r="O97" s="4">
        <v>3.8</v>
      </c>
      <c r="P97" s="4">
        <v>1900</v>
      </c>
      <c r="Q97" s="7">
        <v>22.23</v>
      </c>
      <c r="R97" s="3"/>
      <c r="S97" s="7"/>
      <c r="T97" t="s">
        <v>33</v>
      </c>
      <c r="U97" t="str">
        <f t="shared" si="10"/>
        <v/>
      </c>
      <c r="V97" s="7">
        <f t="shared" si="11"/>
        <v>0</v>
      </c>
      <c r="W97" s="4">
        <f t="shared" si="12"/>
        <v>0</v>
      </c>
      <c r="X97" s="4">
        <f t="shared" si="13"/>
        <v>0</v>
      </c>
      <c r="Y97" s="7">
        <f t="shared" si="14"/>
        <v>0</v>
      </c>
    </row>
    <row r="98" spans="1:25" ht="15.75" x14ac:dyDescent="0.25">
      <c r="A98" t="s">
        <v>365</v>
      </c>
      <c r="B98" t="s">
        <v>366</v>
      </c>
      <c r="C98" t="s">
        <v>149</v>
      </c>
      <c r="D98" t="s">
        <v>150</v>
      </c>
      <c r="E98" t="s">
        <v>151</v>
      </c>
      <c r="F98" t="s">
        <v>152</v>
      </c>
      <c r="G98" t="s">
        <v>31</v>
      </c>
      <c r="H98" s="3">
        <v>6</v>
      </c>
      <c r="I98" s="3">
        <v>210</v>
      </c>
      <c r="J98" s="4">
        <v>8.25</v>
      </c>
      <c r="K98" t="s">
        <v>387</v>
      </c>
      <c r="L98" s="5">
        <v>46066.5</v>
      </c>
      <c r="M98" s="3">
        <v>32</v>
      </c>
      <c r="N98" s="6">
        <v>90</v>
      </c>
      <c r="O98" s="4">
        <v>0.42899999999999999</v>
      </c>
      <c r="P98" s="4">
        <v>742.5</v>
      </c>
      <c r="Q98" s="7">
        <v>6.38</v>
      </c>
      <c r="R98" s="3"/>
      <c r="S98" s="7"/>
      <c r="T98" t="s">
        <v>33</v>
      </c>
      <c r="U98" t="str">
        <f t="shared" ref="U98:U129" si="15">IF(AND(R98="",S98="",T98=""),"",IF(AND(R98&lt;&gt;"",S98&lt;&gt;"",T98&lt;&gt;""),"valid","MISSING INFORMATION"))</f>
        <v/>
      </c>
      <c r="V98" s="7">
        <f t="shared" ref="V98:V129" si="16">IF(U98="MISSING INFORMATION","ERROR",IFERROR(R98*S98,""))</f>
        <v>0</v>
      </c>
      <c r="W98" s="4">
        <f t="shared" si="12"/>
        <v>0</v>
      </c>
      <c r="X98" s="4">
        <f t="shared" si="13"/>
        <v>0</v>
      </c>
      <c r="Y98" s="7">
        <f t="shared" si="14"/>
        <v>0</v>
      </c>
    </row>
  </sheetData>
  <pageMargins left="0.7" right="0.7" top="0.75" bottom="0.75" header="0.3" footer="0.3"/>
  <ignoredErrors>
    <ignoredError sqref="A1:Y98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0000000}">
          <x14:formula1>
            <xm:f>LOGISTICS!$B$1:$B$1</xm:f>
          </x14:formula1>
          <xm:sqref>T2:T5</xm:sqref>
        </x14:dataValidation>
        <x14:dataValidation type="list" allowBlank="1" showInputMessage="1" showErrorMessage="1" xr:uid="{00000000-0002-0000-0000-000004000000}">
          <x14:formula1>
            <xm:f>LOGISTICS!$B$2:$B$2</xm:f>
          </x14:formula1>
          <xm:sqref>T6:T24</xm:sqref>
        </x14:dataValidation>
        <x14:dataValidation type="list" allowBlank="1" showInputMessage="1" showErrorMessage="1" xr:uid="{00000000-0002-0000-0000-000017000000}">
          <x14:formula1>
            <xm:f>LOGISTICS!$B$3:$B$3</xm:f>
          </x14:formula1>
          <xm:sqref>T25:T35</xm:sqref>
        </x14:dataValidation>
        <x14:dataValidation type="list" allowBlank="1" showInputMessage="1" showErrorMessage="1" xr:uid="{00000000-0002-0000-0000-000022000000}">
          <x14:formula1>
            <xm:f>LOGISTICS!$B$4:$B$4</xm:f>
          </x14:formula1>
          <xm:sqref>T36:T55</xm:sqref>
        </x14:dataValidation>
        <x14:dataValidation type="list" allowBlank="1" showInputMessage="1" showErrorMessage="1" xr:uid="{00000000-0002-0000-0000-000036000000}">
          <x14:formula1>
            <xm:f>LOGISTICS!$B$5:$B$5</xm:f>
          </x14:formula1>
          <xm:sqref>T56:T89</xm:sqref>
        </x14:dataValidation>
        <x14:dataValidation type="list" allowBlank="1" showInputMessage="1" showErrorMessage="1" xr:uid="{00000000-0002-0000-0000-000058000000}">
          <x14:formula1>
            <xm:f>LOGISTICS!$B$6:$B$6</xm:f>
          </x14:formula1>
          <xm:sqref>T90:T98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workbookViewId="0"/>
  </sheetViews>
  <sheetFormatPr defaultRowHeight="15" x14ac:dyDescent="0.25"/>
  <sheetData>
    <row r="1" spans="1:2" ht="15.75" x14ac:dyDescent="0.25">
      <c r="A1" t="s">
        <v>388</v>
      </c>
      <c r="B1" t="s">
        <v>389</v>
      </c>
    </row>
    <row r="2" spans="1:2" ht="15.75" x14ac:dyDescent="0.25">
      <c r="A2" t="s">
        <v>390</v>
      </c>
      <c r="B2" t="s">
        <v>389</v>
      </c>
    </row>
    <row r="3" spans="1:2" ht="15.75" x14ac:dyDescent="0.25">
      <c r="A3" t="s">
        <v>391</v>
      </c>
      <c r="B3" t="s">
        <v>389</v>
      </c>
    </row>
    <row r="4" spans="1:2" ht="15.75" x14ac:dyDescent="0.25">
      <c r="A4" t="s">
        <v>392</v>
      </c>
      <c r="B4" t="s">
        <v>389</v>
      </c>
    </row>
    <row r="5" spans="1:2" ht="15.75" x14ac:dyDescent="0.25">
      <c r="A5" t="s">
        <v>393</v>
      </c>
      <c r="B5" t="s">
        <v>389</v>
      </c>
    </row>
    <row r="6" spans="1:2" ht="15.75" x14ac:dyDescent="0.25">
      <c r="A6" t="s">
        <v>394</v>
      </c>
      <c r="B6" t="s">
        <v>389</v>
      </c>
    </row>
  </sheetData>
  <pageMargins left="0.7" right="0.7" top="0.75" bottom="0.75" header="0.3" footer="0.3"/>
  <ignoredErrors>
    <ignoredError sqref="A1:B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Offer Sheet</vt:lpstr>
      <vt:lpstr>LOGISTICS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Mara P</cp:lastModifiedBy>
  <dcterms:created xsi:type="dcterms:W3CDTF">2026-01-12T17:47:33Z</dcterms:created>
  <dcterms:modified xsi:type="dcterms:W3CDTF">2026-01-12T17:48:31Z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xport Type">
    <vt:lpwstr>BID SHEET</vt:lpwstr>
  </property>
</Properties>
</file>