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itlin Winfrey\Desktop\Q2 2022\"/>
    </mc:Choice>
  </mc:AlternateContent>
  <xr:revisionPtr revIDLastSave="0" documentId="13_ncr:1_{33D8AB3F-0DE6-4EB1-A69E-EBCCCBC599E2}" xr6:coauthVersionLast="47" xr6:coauthVersionMax="47" xr10:uidLastSave="{00000000-0000-0000-0000-000000000000}"/>
  <bookViews>
    <workbookView xWindow="-110" yWindow="-110" windowWidth="19420" windowHeight="10300" xr2:uid="{C048200A-E64E-4FB4-8974-C118A2913F1B}"/>
  </bookViews>
  <sheets>
    <sheet name="offer consolidated" sheetId="1" r:id="rId1"/>
    <sheet name="6.30 offer" sheetId="2" state="hidden" r:id="rId2"/>
    <sheet name="item info" sheetId="3" state="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2" i="2" l="1"/>
  <c r="K22" i="2"/>
  <c r="J22" i="2"/>
  <c r="A20" i="2"/>
  <c r="A19" i="2"/>
  <c r="A18" i="2"/>
  <c r="A17" i="2"/>
  <c r="A16" i="2"/>
  <c r="A15" i="2"/>
  <c r="A14" i="2"/>
  <c r="A12" i="2"/>
  <c r="A11" i="2"/>
  <c r="A10" i="2"/>
  <c r="A9" i="2"/>
  <c r="A8" i="2"/>
  <c r="A7" i="2"/>
  <c r="A6" i="2"/>
  <c r="A5" i="2"/>
</calcChain>
</file>

<file path=xl/sharedStrings.xml><?xml version="1.0" encoding="utf-8"?>
<sst xmlns="http://schemas.openxmlformats.org/spreadsheetml/2006/main" count="141" uniqueCount="56">
  <si>
    <t>Item Name</t>
  </si>
  <si>
    <t>Inventory by location</t>
  </si>
  <si>
    <t>OFFER PRICE</t>
  </si>
  <si>
    <t>LBS/Case</t>
  </si>
  <si>
    <t>total inventory 91-240 days (cases)</t>
  </si>
  <si>
    <t>Total Value of Inventory</t>
  </si>
  <si>
    <t>total inventory 91-240 days (lbs)</t>
  </si>
  <si>
    <t>Leesport, PA  (RP)</t>
  </si>
  <si>
    <t>1B47-001</t>
  </si>
  <si>
    <t>1B55-003</t>
  </si>
  <si>
    <t>1P04-001</t>
  </si>
  <si>
    <t>1P05-001</t>
  </si>
  <si>
    <t>1P06-001</t>
  </si>
  <si>
    <t>1P48-001</t>
  </si>
  <si>
    <t>2C07-001</t>
  </si>
  <si>
    <t>2C27-001</t>
  </si>
  <si>
    <t>Vernon 2 - East Vernon Ave, CA (P2)</t>
  </si>
  <si>
    <t>TOTAL</t>
  </si>
  <si>
    <t>Case Qty by Shelf Life (# of days remaining)</t>
  </si>
  <si>
    <t>91-120 Days</t>
  </si>
  <si>
    <t>121-150 Days</t>
  </si>
  <si>
    <t>151-180 Days</t>
  </si>
  <si>
    <t>181-210 Days</t>
  </si>
  <si>
    <t>211-240 Days</t>
  </si>
  <si>
    <t>Item Code</t>
  </si>
  <si>
    <t>Description</t>
  </si>
  <si>
    <t>Items/ Case</t>
  </si>
  <si>
    <t>Cases/Pallet</t>
  </si>
  <si>
    <t>Case net weight (lbs)</t>
  </si>
  <si>
    <t>UPC</t>
  </si>
  <si>
    <t>GTIN</t>
  </si>
  <si>
    <t>Beyond Burger 3.0 10-Pack (R)</t>
  </si>
  <si>
    <t>810057290121</t>
  </si>
  <si>
    <t>10810057290128</t>
  </si>
  <si>
    <t>Beyond Breakfast Sausage Links 8.4 oz 6.22 lbs (R)</t>
  </si>
  <si>
    <t>00850004207475</t>
  </si>
  <si>
    <t>10-85000-420747-2</t>
  </si>
  <si>
    <t>Beyond Breakfast Sausage Spicy 1.23oz 5.55 lbs (R)</t>
  </si>
  <si>
    <t>00850004207314</t>
  </si>
  <si>
    <t>10-850004-20731-1</t>
  </si>
  <si>
    <t>Beyond Breakfast Sausage Classic 1.23oz 5.55 lbs (R)</t>
  </si>
  <si>
    <t>00852629004897</t>
  </si>
  <si>
    <t>10-852629-00489-4</t>
  </si>
  <si>
    <t>Beyond Breakfast Sausage Patty, Classic Club Pack 20.37 lbs (R)</t>
  </si>
  <si>
    <t>810057290213</t>
  </si>
  <si>
    <t>10810057290210</t>
  </si>
  <si>
    <t>Beyond Chicken Tenders Club RTE 13.75 lbs (R)</t>
  </si>
  <si>
    <t>810057290596</t>
  </si>
  <si>
    <t>10810057290593</t>
  </si>
  <si>
    <t>Beyond Chicken Tenders 4 lbs, Chopped &amp; Formed (R)</t>
  </si>
  <si>
    <t>00810057290299</t>
  </si>
  <si>
    <t>10-810057-29029-6</t>
  </si>
  <si>
    <t>Beyond Meatball US Club 2-Pack 20 oz 20.48 lbs (R)</t>
  </si>
  <si>
    <r>
      <t> </t>
    </r>
    <r>
      <rPr>
        <sz val="12"/>
        <color rgb="FF424242"/>
        <rFont val="Calibri"/>
        <family val="2"/>
        <scheme val="minor"/>
      </rPr>
      <t>00850004207987</t>
    </r>
  </si>
  <si>
    <t> 00850004207987</t>
  </si>
  <si>
    <t>total inventory  (cases)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</si>
</sst>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4242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3" fontId="0" fillId="2" borderId="1" xfId="1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0" fillId="0" borderId="2" xfId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3" fontId="0" fillId="0" borderId="0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st%20Bargains%20Offer%206.30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er consolidated"/>
      <sheetName val="6.30 offer final"/>
      <sheetName val="item info final"/>
      <sheetName val="6.30 offer"/>
      <sheetName val="6.29 offer (2)"/>
      <sheetName val="6.29 offer"/>
      <sheetName val="6.28.22 Offer v2"/>
      <sheetName val="Inv Review 5 30pm 6-28"/>
      <sheetName val="6.28.22 Offer"/>
      <sheetName val="Item Info"/>
      <sheetName val=" Remaining Aging Report (InvCon"/>
      <sheetName val="$2 lb price"/>
      <sheetName val="Aging inventory"/>
      <sheetName val="60+ days view"/>
      <sheetName val="90+ days view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D1" t="str">
            <v>Sales to update column N to get to offer price</v>
          </cell>
        </row>
        <row r="3">
          <cell r="D3" t="str">
            <v>Item #</v>
          </cell>
          <cell r="E3" t="str">
            <v>Description</v>
          </cell>
        </row>
        <row r="4">
          <cell r="D4">
            <v>21</v>
          </cell>
          <cell r="E4" t="str">
            <v>Beyond Beef Beefy Crumbles 10 oz 5 lbs (R)</v>
          </cell>
        </row>
        <row r="5">
          <cell r="D5">
            <v>24</v>
          </cell>
          <cell r="E5" t="str">
            <v>Beyond Beef Beefy Crumbles 5 lbs 10 lbs (FS)</v>
          </cell>
        </row>
        <row r="6">
          <cell r="D6">
            <v>25</v>
          </cell>
          <cell r="E6" t="str">
            <v>Beyond Beef Feisty Crumbles 10 oz 5 lbs (R)</v>
          </cell>
        </row>
        <row r="7">
          <cell r="D7">
            <v>27</v>
          </cell>
          <cell r="E7" t="str">
            <v>Beyond Beef Feisty Crumbles 5 lbs 10 lbs (FS)</v>
          </cell>
        </row>
        <row r="8">
          <cell r="D8" t="str">
            <v>1B01-003</v>
          </cell>
          <cell r="E8" t="str">
            <v>Beyond Burger 3.0 8 oz 4 lbs (R)</v>
          </cell>
        </row>
        <row r="9">
          <cell r="D9" t="str">
            <v>1B01-103</v>
          </cell>
          <cell r="E9" t="str">
            <v>Beyond Burger 3.0 8 oz 4 lbs (R), National</v>
          </cell>
        </row>
        <row r="10">
          <cell r="D10" t="str">
            <v>1B15-003</v>
          </cell>
          <cell r="E10" t="str">
            <v>Beyond Beef 3.0 12 lbs (R)</v>
          </cell>
        </row>
        <row r="11">
          <cell r="D11" t="str">
            <v>1B19</v>
          </cell>
          <cell r="E11" t="str">
            <v>Beyond Burger 3.7 oz 20.8 lb (FS)</v>
          </cell>
        </row>
        <row r="12">
          <cell r="D12" t="str">
            <v>1B23-402</v>
          </cell>
          <cell r="E12" t="str">
            <v>Beyond Burger 18.09 lbs (Dune) (US)</v>
          </cell>
        </row>
        <row r="13">
          <cell r="D13" t="str">
            <v>1B16-003</v>
          </cell>
          <cell r="E13" t="str">
            <v>Beyond Beef 3.0 12 lbs (FS)</v>
          </cell>
        </row>
        <row r="14">
          <cell r="D14" t="str">
            <v>1B25</v>
          </cell>
          <cell r="E14" t="str">
            <v>Beyond Burger 2.0 Club Pack 4oz 16 lbs (8 units) (R)</v>
          </cell>
        </row>
        <row r="15">
          <cell r="D15" t="str">
            <v>1B27</v>
          </cell>
          <cell r="E15" t="str">
            <v>Beyond Beef 12 oz 9 lbs CA Fortified (R)</v>
          </cell>
        </row>
        <row r="16">
          <cell r="D16" t="str">
            <v>1B27-003</v>
          </cell>
          <cell r="E16" t="str">
            <v>Beyond Beef 3.0 12 oz 9 lbs CA Fortified (R)</v>
          </cell>
        </row>
        <row r="17">
          <cell r="D17" t="str">
            <v>1B34-003</v>
          </cell>
          <cell r="E17" t="str">
            <v>Beyond Burger 3.0 4 oz 10 lb (FS)</v>
          </cell>
        </row>
        <row r="18">
          <cell r="D18" t="str">
            <v>1B35-003</v>
          </cell>
          <cell r="E18" t="str">
            <v>Beyond Burger 3.0 6 oz 12 lb (FS)</v>
          </cell>
        </row>
        <row r="19">
          <cell r="D19" t="str">
            <v>1B42-001</v>
          </cell>
          <cell r="E19" t="str">
            <v>Beyond Meatball (R)</v>
          </cell>
        </row>
        <row r="20">
          <cell r="D20" t="str">
            <v>1B47-001</v>
          </cell>
          <cell r="E20" t="str">
            <v>Beyond Meatball US Club 2-Pack 20 oz 20.48 lbs (R)</v>
          </cell>
        </row>
        <row r="21">
          <cell r="D21" t="str">
            <v>1B53-003</v>
          </cell>
          <cell r="E21" t="str">
            <v>Beyond Burger 3.0 4-Pack 4 oz 6 lbs (R)</v>
          </cell>
        </row>
        <row r="22">
          <cell r="D22" t="str">
            <v>1C03-002</v>
          </cell>
          <cell r="E22" t="str">
            <v>Beyond Fried Chicken Nugget 2.0 5.5 lb 22 lb (FS)</v>
          </cell>
        </row>
        <row r="23">
          <cell r="D23" t="str">
            <v>1B54-002</v>
          </cell>
          <cell r="E23" t="str">
            <v>Cookout Classic 8 pack 16 lbs (R)</v>
          </cell>
        </row>
        <row r="24">
          <cell r="D24" t="str">
            <v>1C07-102</v>
          </cell>
          <cell r="E24" t="str">
            <v>Beyond Orange Chicken Nuggets 2.0 32 lbs (FS)</v>
          </cell>
        </row>
        <row r="25">
          <cell r="D25" t="str">
            <v>1C10-001</v>
          </cell>
          <cell r="E25" t="str">
            <v>PRELIMINARY Beyond HnS Breaded Chicken 20 lbs (FS)</v>
          </cell>
        </row>
        <row r="26">
          <cell r="D26" t="str">
            <v>1C17-001</v>
          </cell>
          <cell r="E26" t="str">
            <v>PRELIMINARY Beyond Breaded Tenders 20 lbs (FS)</v>
          </cell>
        </row>
        <row r="27">
          <cell r="D27" t="str">
            <v>1C22-001</v>
          </cell>
          <cell r="E27" t="str">
            <v>PRELIMINARY Beyond OR Chicken Filet 20 lbs (FS)</v>
          </cell>
        </row>
        <row r="28">
          <cell r="D28" t="str">
            <v>1B55-003</v>
          </cell>
          <cell r="E28" t="str">
            <v>Beyond Burger 3.0 10-Pack (R)</v>
          </cell>
        </row>
        <row r="29">
          <cell r="D29" t="str">
            <v>1C04-001</v>
          </cell>
          <cell r="E29" t="str">
            <v>Beyond Chicken Tenders 10 lb (FS)</v>
          </cell>
        </row>
        <row r="30">
          <cell r="D30" t="str">
            <v>1P03-001</v>
          </cell>
          <cell r="E30" t="str">
            <v>Beyond Breakfast Sausage 2.3 oz 9.19 lbs (FS)</v>
          </cell>
        </row>
        <row r="31">
          <cell r="D31" t="str">
            <v>1P04-001</v>
          </cell>
          <cell r="E31" t="str">
            <v>Beyond Breakfast Sausage Links 8.4 oz 6.22 lbs (R)</v>
          </cell>
        </row>
        <row r="32">
          <cell r="D32" t="str">
            <v>1P05-001</v>
          </cell>
          <cell r="E32" t="str">
            <v>Beyond Breakfast Sausage Spicy 1.23oz 5.55 lbs (R)</v>
          </cell>
        </row>
        <row r="33">
          <cell r="D33" t="str">
            <v>1P06-001</v>
          </cell>
          <cell r="E33" t="str">
            <v>Beyond Breakfast Sausage Classic 1.23oz 5.55 lbs (R)</v>
          </cell>
        </row>
        <row r="34">
          <cell r="D34" t="str">
            <v>1P08-001</v>
          </cell>
          <cell r="E34" t="str">
            <v>Beyond Sausage 1.0 - Brat (11 lbs) (FS)</v>
          </cell>
        </row>
        <row r="35">
          <cell r="D35" t="str">
            <v>1P09-001</v>
          </cell>
          <cell r="E35" t="str">
            <v>Beyond Sausage 1.0 - Sweet Italian (11 lbs) (FS)</v>
          </cell>
        </row>
        <row r="36">
          <cell r="D36" t="str">
            <v>1P10-001</v>
          </cell>
          <cell r="E36" t="str">
            <v>Beyond Sausage 1.0 - Hot Italian (11 lbs) (FS)</v>
          </cell>
        </row>
        <row r="37">
          <cell r="D37" t="str">
            <v>1P11-001</v>
          </cell>
          <cell r="E37" t="str">
            <v>Beyond Sausage 1.0 - Brat (7 lbs) (R)</v>
          </cell>
        </row>
        <row r="38">
          <cell r="D38" t="str">
            <v>1P12-001</v>
          </cell>
          <cell r="E38" t="str">
            <v>Beyond Sausage 1.0 - Sweet Italian (7 lbs) (R)</v>
          </cell>
        </row>
        <row r="39">
          <cell r="D39" t="str">
            <v>1P13-001</v>
          </cell>
          <cell r="E39" t="str">
            <v>Beyond Sausage 1.0 - Hot Italian (7 lbs) (R)</v>
          </cell>
        </row>
        <row r="40">
          <cell r="D40" t="str">
            <v>1P19-002</v>
          </cell>
          <cell r="E40" t="str">
            <v>Beyond Sausage Mild Italian 7 lbs CA (R)</v>
          </cell>
        </row>
        <row r="41">
          <cell r="D41" t="str">
            <v>1P36-001</v>
          </cell>
          <cell r="E41" t="str">
            <v>Beyond Sausage, CA Club Dinner 21.16 lbs (R)</v>
          </cell>
        </row>
        <row r="42">
          <cell r="D42" t="str">
            <v>2B07-101</v>
          </cell>
          <cell r="E42" t="str">
            <v>Beyond Beef Crumble RTE 18 lbs (FS)</v>
          </cell>
        </row>
        <row r="43">
          <cell r="D43" t="str">
            <v>2B11-001</v>
          </cell>
          <cell r="E43" t="str">
            <v>Beyond Carne Asada Steak Fully Cooked 40 lbs (FS)</v>
          </cell>
        </row>
        <row r="44">
          <cell r="D44" t="str">
            <v>1P44-001</v>
          </cell>
          <cell r="E44" t="str">
            <v>Beyond Breakfast Sausage Links 4.15 lbs (CA-R)</v>
          </cell>
        </row>
        <row r="45">
          <cell r="D45" t="str">
            <v>1P48-001</v>
          </cell>
          <cell r="E45" t="str">
            <v>Beyond Breakfast Sausage Patty, Classic Club Pack 20.37 lbs (R)</v>
          </cell>
        </row>
        <row r="46">
          <cell r="D46" t="str">
            <v>2K02</v>
          </cell>
          <cell r="E46" t="str">
            <v>Beyond Breakfast Sausage Cooked 1.9 oz 20 lbs (FS)</v>
          </cell>
        </row>
        <row r="47">
          <cell r="D47" t="str">
            <v>2C07-001</v>
          </cell>
          <cell r="E47" t="str">
            <v>Beyond Chicken Tenders Club RTE 13.75 lbs (R)</v>
          </cell>
        </row>
        <row r="48">
          <cell r="D48" t="str">
            <v>2P06-101</v>
          </cell>
          <cell r="E48" t="str">
            <v>Beyond Breakfast Sausage Crumble RTE 18 lbs</v>
          </cell>
        </row>
        <row r="49">
          <cell r="D49" t="str">
            <v>2P08-102</v>
          </cell>
          <cell r="E49" t="str">
            <v>Beyond Pepperoni 2.0 Intl 12lb (FS)</v>
          </cell>
        </row>
        <row r="50">
          <cell r="D50" t="str">
            <v>2P14-101</v>
          </cell>
          <cell r="E50" t="str">
            <v>Beyond Pork Crumbles RTE 18 lbs (FS)</v>
          </cell>
        </row>
        <row r="51">
          <cell r="D51" t="str">
            <v>2P27-001</v>
          </cell>
          <cell r="E51" t="str">
            <v>Beyond Sausage Crumbles, Italian RTE 3 lbs 18 lbs (CA Fortified, FS)</v>
          </cell>
        </row>
        <row r="52">
          <cell r="D52" t="str">
            <v>2P28-001</v>
          </cell>
          <cell r="E52" t="str">
            <v>Beyond Breakfast Sausage Patties RTE 5 lb 20 lbs (UK,FS)</v>
          </cell>
        </row>
        <row r="53">
          <cell r="D53" t="str">
            <v>2C27-001</v>
          </cell>
          <cell r="E53" t="str">
            <v>Beyond Chicken Tenders 4 lbs, Chopped &amp; Formed (R)</v>
          </cell>
        </row>
        <row r="54">
          <cell r="D54" t="str">
            <v>2P02-001</v>
          </cell>
          <cell r="E54" t="str">
            <v>Beyond Breakfast Sausage 1.66 oz 10 lbs RTE (FS)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9DF43-BC1A-404B-8019-1FDA3B8CD68B}">
  <dimension ref="A1:H22"/>
  <sheetViews>
    <sheetView tabSelected="1" workbookViewId="0">
      <selection activeCell="C4" sqref="C4"/>
    </sheetView>
  </sheetViews>
  <sheetFormatPr defaultRowHeight="15.5" x14ac:dyDescent="0.35"/>
  <cols>
    <col min="1" max="1" width="52.6640625" bestFit="1" customWidth="1"/>
    <col min="2" max="2" width="22.33203125" style="1" customWidth="1"/>
    <col min="3" max="3" width="10.58203125" style="13" customWidth="1"/>
    <col min="4" max="4" width="10.25" bestFit="1" customWidth="1"/>
    <col min="5" max="5" width="10.75" bestFit="1" customWidth="1"/>
    <col min="6" max="6" width="12.1640625" customWidth="1"/>
    <col min="7" max="7" width="15.25" bestFit="1" customWidth="1"/>
    <col min="8" max="8" width="16.58203125" bestFit="1" customWidth="1"/>
  </cols>
  <sheetData>
    <row r="1" spans="1:8" x14ac:dyDescent="0.35">
      <c r="C1" s="4"/>
    </row>
    <row r="2" spans="1:8" x14ac:dyDescent="0.35">
      <c r="C2" s="4"/>
    </row>
    <row r="3" spans="1:8" ht="46.5" x14ac:dyDescent="0.35">
      <c r="A3" s="5" t="s">
        <v>0</v>
      </c>
      <c r="B3" s="3" t="s">
        <v>1</v>
      </c>
      <c r="C3" s="4" t="s">
        <v>55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</row>
    <row r="4" spans="1:8" x14ac:dyDescent="0.35">
      <c r="A4" s="6" t="s">
        <v>7</v>
      </c>
      <c r="B4" s="6" t="s">
        <v>7</v>
      </c>
      <c r="C4" s="8"/>
      <c r="D4" s="8"/>
      <c r="E4" s="8"/>
      <c r="F4" s="8"/>
      <c r="G4" s="8"/>
      <c r="H4" s="8"/>
    </row>
    <row r="5" spans="1:8" x14ac:dyDescent="0.35">
      <c r="A5" s="5" t="s">
        <v>52</v>
      </c>
      <c r="B5" s="3" t="s">
        <v>8</v>
      </c>
      <c r="C5" s="4">
        <v>1914</v>
      </c>
      <c r="D5" s="15">
        <v>16</v>
      </c>
      <c r="E5" s="15">
        <v>18</v>
      </c>
      <c r="F5" s="15">
        <v>20.48</v>
      </c>
      <c r="G5" s="16" t="s">
        <v>54</v>
      </c>
      <c r="H5" s="16">
        <v>10850004207984</v>
      </c>
    </row>
    <row r="6" spans="1:8" x14ac:dyDescent="0.35">
      <c r="A6" s="5" t="s">
        <v>31</v>
      </c>
      <c r="B6" s="3" t="s">
        <v>9</v>
      </c>
      <c r="C6" s="4">
        <v>14275</v>
      </c>
      <c r="D6" s="15">
        <v>15</v>
      </c>
      <c r="E6" s="15">
        <v>24</v>
      </c>
      <c r="F6" s="15">
        <v>6</v>
      </c>
      <c r="G6" s="16" t="s">
        <v>32</v>
      </c>
      <c r="H6" s="16" t="s">
        <v>33</v>
      </c>
    </row>
    <row r="7" spans="1:8" x14ac:dyDescent="0.35">
      <c r="A7" s="5" t="s">
        <v>34</v>
      </c>
      <c r="B7" s="3" t="s">
        <v>10</v>
      </c>
      <c r="C7" s="4">
        <v>35015</v>
      </c>
      <c r="D7" s="15">
        <v>12</v>
      </c>
      <c r="E7" s="15">
        <v>96</v>
      </c>
      <c r="F7" s="15">
        <v>6.22</v>
      </c>
      <c r="G7" s="16" t="s">
        <v>35</v>
      </c>
      <c r="H7" s="16" t="s">
        <v>36</v>
      </c>
    </row>
    <row r="8" spans="1:8" x14ac:dyDescent="0.35">
      <c r="A8" s="5" t="s">
        <v>37</v>
      </c>
      <c r="B8" s="3" t="s">
        <v>11</v>
      </c>
      <c r="C8" s="4">
        <v>17899</v>
      </c>
      <c r="D8" s="15">
        <v>12</v>
      </c>
      <c r="E8" s="15">
        <v>96</v>
      </c>
      <c r="F8" s="15">
        <v>5.55</v>
      </c>
      <c r="G8" s="16" t="s">
        <v>38</v>
      </c>
      <c r="H8" s="16" t="s">
        <v>39</v>
      </c>
    </row>
    <row r="9" spans="1:8" x14ac:dyDescent="0.35">
      <c r="A9" s="5" t="s">
        <v>40</v>
      </c>
      <c r="B9" s="3" t="s">
        <v>12</v>
      </c>
      <c r="C9" s="4">
        <v>35634</v>
      </c>
      <c r="D9" s="15">
        <v>12</v>
      </c>
      <c r="E9" s="15">
        <v>96</v>
      </c>
      <c r="F9" s="15">
        <v>5.55</v>
      </c>
      <c r="G9" s="16" t="s">
        <v>41</v>
      </c>
      <c r="H9" s="16" t="s">
        <v>42</v>
      </c>
    </row>
    <row r="10" spans="1:8" x14ac:dyDescent="0.35">
      <c r="A10" s="5" t="s">
        <v>43</v>
      </c>
      <c r="B10" s="3" t="s">
        <v>13</v>
      </c>
      <c r="C10" s="4">
        <v>1409</v>
      </c>
      <c r="D10" s="15">
        <v>12</v>
      </c>
      <c r="E10" s="15">
        <v>36</v>
      </c>
      <c r="F10" s="15">
        <v>20.37</v>
      </c>
      <c r="G10" s="16" t="s">
        <v>44</v>
      </c>
      <c r="H10" s="16" t="s">
        <v>45</v>
      </c>
    </row>
    <row r="11" spans="1:8" x14ac:dyDescent="0.35">
      <c r="A11" s="5" t="s">
        <v>46</v>
      </c>
      <c r="B11" s="3" t="s">
        <v>14</v>
      </c>
      <c r="C11" s="4">
        <v>14961</v>
      </c>
      <c r="D11" s="15">
        <v>10</v>
      </c>
      <c r="E11" s="15">
        <v>30</v>
      </c>
      <c r="F11" s="15">
        <v>13.75</v>
      </c>
      <c r="G11" s="16" t="s">
        <v>47</v>
      </c>
      <c r="H11" s="16" t="s">
        <v>48</v>
      </c>
    </row>
    <row r="12" spans="1:8" x14ac:dyDescent="0.35">
      <c r="A12" s="5" t="s">
        <v>49</v>
      </c>
      <c r="B12" s="3" t="s">
        <v>15</v>
      </c>
      <c r="C12" s="4">
        <v>22308</v>
      </c>
      <c r="D12" s="15">
        <v>8</v>
      </c>
      <c r="E12" s="15">
        <v>84</v>
      </c>
      <c r="F12" s="15">
        <v>4</v>
      </c>
      <c r="G12" s="16" t="s">
        <v>50</v>
      </c>
      <c r="H12" s="16" t="s">
        <v>51</v>
      </c>
    </row>
    <row r="13" spans="1:8" ht="31" x14ac:dyDescent="0.35">
      <c r="A13" s="6" t="s">
        <v>16</v>
      </c>
      <c r="B13" s="6" t="s">
        <v>16</v>
      </c>
      <c r="C13" s="8"/>
      <c r="D13" s="8"/>
      <c r="E13" s="8"/>
      <c r="F13" s="8"/>
      <c r="G13" s="8"/>
      <c r="H13" s="8"/>
    </row>
    <row r="14" spans="1:8" x14ac:dyDescent="0.35">
      <c r="A14" s="5" t="s">
        <v>52</v>
      </c>
      <c r="B14" s="3" t="s">
        <v>8</v>
      </c>
      <c r="C14" s="4">
        <v>434</v>
      </c>
      <c r="D14" s="15">
        <v>16</v>
      </c>
      <c r="E14" s="15">
        <v>18</v>
      </c>
      <c r="F14" s="15">
        <v>20.48</v>
      </c>
      <c r="G14" s="16" t="s">
        <v>54</v>
      </c>
      <c r="H14" s="16">
        <v>10850004207984</v>
      </c>
    </row>
    <row r="15" spans="1:8" x14ac:dyDescent="0.35">
      <c r="A15" s="5" t="s">
        <v>31</v>
      </c>
      <c r="B15" s="3" t="s">
        <v>9</v>
      </c>
      <c r="C15" s="4">
        <v>8752</v>
      </c>
      <c r="D15" s="15">
        <v>15</v>
      </c>
      <c r="E15" s="15">
        <v>24</v>
      </c>
      <c r="F15" s="15">
        <v>6</v>
      </c>
      <c r="G15" s="16" t="s">
        <v>32</v>
      </c>
      <c r="H15" s="16" t="s">
        <v>33</v>
      </c>
    </row>
    <row r="16" spans="1:8" x14ac:dyDescent="0.35">
      <c r="A16" s="5" t="s">
        <v>34</v>
      </c>
      <c r="B16" s="3" t="s">
        <v>10</v>
      </c>
      <c r="C16" s="4">
        <v>7407</v>
      </c>
      <c r="D16" s="15">
        <v>12</v>
      </c>
      <c r="E16" s="15">
        <v>96</v>
      </c>
      <c r="F16" s="15">
        <v>6.22</v>
      </c>
      <c r="G16" s="16" t="s">
        <v>35</v>
      </c>
      <c r="H16" s="16" t="s">
        <v>36</v>
      </c>
    </row>
    <row r="17" spans="1:8" x14ac:dyDescent="0.35">
      <c r="A17" s="5" t="s">
        <v>37</v>
      </c>
      <c r="B17" s="3" t="s">
        <v>11</v>
      </c>
      <c r="C17" s="4">
        <v>6700</v>
      </c>
      <c r="D17" s="15">
        <v>12</v>
      </c>
      <c r="E17" s="15">
        <v>96</v>
      </c>
      <c r="F17" s="15">
        <v>5.55</v>
      </c>
      <c r="G17" s="16" t="s">
        <v>38</v>
      </c>
      <c r="H17" s="16" t="s">
        <v>39</v>
      </c>
    </row>
    <row r="18" spans="1:8" x14ac:dyDescent="0.35">
      <c r="A18" s="5" t="s">
        <v>40</v>
      </c>
      <c r="B18" s="3" t="s">
        <v>12</v>
      </c>
      <c r="C18" s="4">
        <v>6614</v>
      </c>
      <c r="D18" s="15">
        <v>12</v>
      </c>
      <c r="E18" s="15">
        <v>96</v>
      </c>
      <c r="F18" s="15">
        <v>5.55</v>
      </c>
      <c r="G18" s="16" t="s">
        <v>41</v>
      </c>
      <c r="H18" s="16" t="s">
        <v>42</v>
      </c>
    </row>
    <row r="19" spans="1:8" x14ac:dyDescent="0.35">
      <c r="A19" s="5" t="s">
        <v>43</v>
      </c>
      <c r="B19" s="3" t="s">
        <v>13</v>
      </c>
      <c r="C19" s="4">
        <v>6573</v>
      </c>
      <c r="D19" s="15">
        <v>12</v>
      </c>
      <c r="E19" s="15">
        <v>36</v>
      </c>
      <c r="F19" s="15">
        <v>20.37</v>
      </c>
      <c r="G19" s="16" t="s">
        <v>44</v>
      </c>
      <c r="H19" s="16" t="s">
        <v>45</v>
      </c>
    </row>
    <row r="20" spans="1:8" x14ac:dyDescent="0.35">
      <c r="A20" s="5" t="s">
        <v>49</v>
      </c>
      <c r="B20" s="3" t="s">
        <v>15</v>
      </c>
      <c r="C20" s="4">
        <v>17465</v>
      </c>
      <c r="D20" s="15">
        <v>8</v>
      </c>
      <c r="E20" s="15">
        <v>84</v>
      </c>
      <c r="F20" s="15">
        <v>4</v>
      </c>
      <c r="G20" s="16" t="s">
        <v>50</v>
      </c>
      <c r="H20" s="16" t="s">
        <v>51</v>
      </c>
    </row>
    <row r="21" spans="1:8" x14ac:dyDescent="0.35">
      <c r="C21" s="4"/>
    </row>
    <row r="22" spans="1:8" x14ac:dyDescent="0.35">
      <c r="C22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71840-A211-448C-B1A2-A1DA1927FC27}">
  <dimension ref="A1:L22"/>
  <sheetViews>
    <sheetView workbookViewId="0">
      <selection activeCell="A10" sqref="A10"/>
    </sheetView>
  </sheetViews>
  <sheetFormatPr defaultRowHeight="15.5" x14ac:dyDescent="0.35"/>
  <cols>
    <col min="1" max="1" width="52.6640625" bestFit="1" customWidth="1"/>
    <col min="2" max="2" width="22.33203125" style="1" customWidth="1"/>
    <col min="3" max="7" width="10.58203125" style="1" customWidth="1"/>
    <col min="8" max="8" width="10.58203125" style="12" customWidth="1"/>
    <col min="9" max="9" width="10.58203125" style="1" customWidth="1"/>
    <col min="10" max="10" width="10.58203125" style="13" customWidth="1"/>
    <col min="11" max="11" width="12.25" style="12" bestFit="1" customWidth="1"/>
    <col min="12" max="12" width="10.58203125" style="13" customWidth="1"/>
  </cols>
  <sheetData>
    <row r="1" spans="1:12" x14ac:dyDescent="0.35">
      <c r="C1" s="3"/>
      <c r="D1" s="3"/>
      <c r="E1" s="3"/>
      <c r="F1" s="3"/>
      <c r="G1" s="3"/>
      <c r="H1" s="2"/>
      <c r="I1" s="3"/>
      <c r="J1" s="4"/>
      <c r="K1" s="2"/>
      <c r="L1" s="4"/>
    </row>
    <row r="2" spans="1:12" x14ac:dyDescent="0.35">
      <c r="C2" s="17" t="s">
        <v>18</v>
      </c>
      <c r="D2" s="18"/>
      <c r="E2" s="18"/>
      <c r="F2" s="18"/>
      <c r="G2" s="19"/>
      <c r="H2" s="2"/>
      <c r="I2" s="3"/>
      <c r="J2" s="4"/>
      <c r="K2" s="2"/>
      <c r="L2" s="4"/>
    </row>
    <row r="3" spans="1:12" ht="62" x14ac:dyDescent="0.35">
      <c r="A3" s="5" t="s">
        <v>0</v>
      </c>
      <c r="B3" s="3" t="s">
        <v>1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2" t="s">
        <v>2</v>
      </c>
      <c r="I3" s="3" t="s">
        <v>3</v>
      </c>
      <c r="J3" s="4" t="s">
        <v>4</v>
      </c>
      <c r="K3" s="2" t="s">
        <v>5</v>
      </c>
      <c r="L3" s="4" t="s">
        <v>6</v>
      </c>
    </row>
    <row r="4" spans="1:12" x14ac:dyDescent="0.35">
      <c r="A4" s="6" t="s">
        <v>7</v>
      </c>
      <c r="B4" s="6" t="s">
        <v>7</v>
      </c>
      <c r="C4" s="6"/>
      <c r="D4" s="6"/>
      <c r="E4" s="6"/>
      <c r="F4" s="6"/>
      <c r="G4" s="6"/>
      <c r="H4" s="7"/>
      <c r="I4" s="6"/>
      <c r="J4" s="8"/>
      <c r="K4" s="7"/>
      <c r="L4" s="8"/>
    </row>
    <row r="5" spans="1:12" x14ac:dyDescent="0.35">
      <c r="A5" s="5" t="str">
        <f>VLOOKUP(B5,'[1]Aging inventory'!D:E,2,FALSE)</f>
        <v>Beyond Meatball US Club 2-Pack 20 oz 20.48 lbs (R)</v>
      </c>
      <c r="B5" s="3" t="s">
        <v>8</v>
      </c>
      <c r="C5" s="3"/>
      <c r="D5" s="3"/>
      <c r="E5" s="3"/>
      <c r="F5" s="3"/>
      <c r="G5" s="3">
        <v>1914</v>
      </c>
      <c r="H5" s="2">
        <v>52.983999999999995</v>
      </c>
      <c r="I5" s="3">
        <v>20</v>
      </c>
      <c r="J5" s="4">
        <v>1914</v>
      </c>
      <c r="K5" s="2">
        <v>101411.37599999999</v>
      </c>
      <c r="L5" s="4">
        <v>7656</v>
      </c>
    </row>
    <row r="6" spans="1:12" x14ac:dyDescent="0.35">
      <c r="A6" s="5" t="str">
        <f>VLOOKUP(B6,'[1]Aging inventory'!D:E,2,FALSE)</f>
        <v>Beyond Burger 3.0 10-Pack (R)</v>
      </c>
      <c r="B6" s="3" t="s">
        <v>9</v>
      </c>
      <c r="C6" s="3">
        <v>744</v>
      </c>
      <c r="D6" s="3"/>
      <c r="E6" s="3"/>
      <c r="F6" s="3">
        <v>24</v>
      </c>
      <c r="G6" s="3">
        <v>13507</v>
      </c>
      <c r="H6" s="2">
        <v>39.359999999999992</v>
      </c>
      <c r="I6" s="3">
        <v>13.75</v>
      </c>
      <c r="J6" s="4">
        <v>14275</v>
      </c>
      <c r="K6" s="2">
        <v>561863.99999999988</v>
      </c>
      <c r="L6" s="4">
        <v>57100</v>
      </c>
    </row>
    <row r="7" spans="1:12" x14ac:dyDescent="0.35">
      <c r="A7" s="5" t="str">
        <f>VLOOKUP(B7,'[1]Aging inventory'!D:E,2,FALSE)</f>
        <v>Beyond Breakfast Sausage Links 8.4 oz 6.22 lbs (R)</v>
      </c>
      <c r="B7" s="3" t="s">
        <v>10</v>
      </c>
      <c r="C7" s="3"/>
      <c r="D7" s="3">
        <v>5464</v>
      </c>
      <c r="E7" s="3">
        <v>9</v>
      </c>
      <c r="F7" s="3">
        <v>29542</v>
      </c>
      <c r="G7" s="3"/>
      <c r="H7" s="2">
        <v>17.28</v>
      </c>
      <c r="I7" s="3">
        <v>6.22</v>
      </c>
      <c r="J7" s="4">
        <v>35015</v>
      </c>
      <c r="K7" s="2">
        <v>605059.20000000007</v>
      </c>
      <c r="L7" s="4">
        <v>140060</v>
      </c>
    </row>
    <row r="8" spans="1:12" x14ac:dyDescent="0.35">
      <c r="A8" s="5" t="str">
        <f>VLOOKUP(B8,'[1]Aging inventory'!D:E,2,FALSE)</f>
        <v>Beyond Breakfast Sausage Spicy 1.23oz 5.55 lbs (R)</v>
      </c>
      <c r="B8" s="3" t="s">
        <v>11</v>
      </c>
      <c r="C8" s="3"/>
      <c r="D8" s="3">
        <v>192</v>
      </c>
      <c r="E8" s="3"/>
      <c r="F8" s="3">
        <v>585</v>
      </c>
      <c r="G8" s="3">
        <v>17122</v>
      </c>
      <c r="H8" s="2">
        <v>14.760000000000002</v>
      </c>
      <c r="I8" s="3">
        <v>5.55</v>
      </c>
      <c r="J8" s="4">
        <v>17899</v>
      </c>
      <c r="K8" s="2">
        <v>264189.24000000005</v>
      </c>
      <c r="L8" s="4">
        <v>71596</v>
      </c>
    </row>
    <row r="9" spans="1:12" x14ac:dyDescent="0.35">
      <c r="A9" s="5" t="str">
        <f>VLOOKUP(B9,'[1]Aging inventory'!D:E,2,FALSE)</f>
        <v>Beyond Breakfast Sausage Classic 1.23oz 5.55 lbs (R)</v>
      </c>
      <c r="B9" s="3" t="s">
        <v>12</v>
      </c>
      <c r="C9" s="3">
        <v>102</v>
      </c>
      <c r="D9" s="3">
        <v>784</v>
      </c>
      <c r="E9" s="3">
        <v>48</v>
      </c>
      <c r="F9" s="3">
        <v>7762</v>
      </c>
      <c r="G9" s="3">
        <v>26938</v>
      </c>
      <c r="H9" s="2">
        <v>14.760000000000002</v>
      </c>
      <c r="I9" s="3">
        <v>5.55</v>
      </c>
      <c r="J9" s="4">
        <v>35634</v>
      </c>
      <c r="K9" s="2">
        <v>525957.84000000008</v>
      </c>
      <c r="L9" s="4">
        <v>142536</v>
      </c>
    </row>
    <row r="10" spans="1:12" x14ac:dyDescent="0.35">
      <c r="A10" s="5" t="str">
        <f>VLOOKUP(B10,'[1]Aging inventory'!D:E,2,FALSE)</f>
        <v>Beyond Breakfast Sausage Patty, Classic Club Pack 20.37 lbs (R)</v>
      </c>
      <c r="B10" s="3" t="s">
        <v>13</v>
      </c>
      <c r="C10" s="3">
        <v>72</v>
      </c>
      <c r="D10" s="3">
        <v>549</v>
      </c>
      <c r="E10" s="3">
        <v>788</v>
      </c>
      <c r="F10" s="3"/>
      <c r="G10" s="3"/>
      <c r="H10" s="2">
        <v>53.7</v>
      </c>
      <c r="I10" s="3">
        <v>20.37</v>
      </c>
      <c r="J10" s="4">
        <v>1409</v>
      </c>
      <c r="K10" s="2">
        <v>75663.3</v>
      </c>
      <c r="L10" s="4">
        <v>5636</v>
      </c>
    </row>
    <row r="11" spans="1:12" x14ac:dyDescent="0.35">
      <c r="A11" s="5" t="str">
        <f>VLOOKUP(B11,'[1]Aging inventory'!D:E,2,FALSE)</f>
        <v>Beyond Chicken Tenders Club RTE 13.75 lbs (R)</v>
      </c>
      <c r="B11" s="3" t="s">
        <v>14</v>
      </c>
      <c r="C11" s="3"/>
      <c r="D11" s="3">
        <v>14961</v>
      </c>
      <c r="E11" s="3"/>
      <c r="F11" s="3"/>
      <c r="G11" s="3"/>
      <c r="H11" s="2">
        <v>35.505000000000003</v>
      </c>
      <c r="I11" s="3">
        <v>13.75</v>
      </c>
      <c r="J11" s="4">
        <v>14961</v>
      </c>
      <c r="K11" s="2">
        <v>531190.30500000005</v>
      </c>
      <c r="L11" s="4">
        <v>59844</v>
      </c>
    </row>
    <row r="12" spans="1:12" x14ac:dyDescent="0.35">
      <c r="A12" s="5" t="str">
        <f>VLOOKUP(B12,'[1]Aging inventory'!D:E,2,FALSE)</f>
        <v>Beyond Chicken Tenders 4 lbs, Chopped &amp; Formed (R)</v>
      </c>
      <c r="B12" s="3" t="s">
        <v>15</v>
      </c>
      <c r="C12" s="3"/>
      <c r="D12" s="3">
        <v>84</v>
      </c>
      <c r="E12" s="3">
        <v>279</v>
      </c>
      <c r="F12" s="3"/>
      <c r="G12" s="3">
        <v>21945</v>
      </c>
      <c r="H12" s="2">
        <v>10.32</v>
      </c>
      <c r="I12" s="3">
        <v>4</v>
      </c>
      <c r="J12" s="4">
        <v>22308</v>
      </c>
      <c r="K12" s="2">
        <v>230218.56</v>
      </c>
      <c r="L12" s="4">
        <v>89232</v>
      </c>
    </row>
    <row r="13" spans="1:12" ht="31" x14ac:dyDescent="0.35">
      <c r="A13" s="6" t="s">
        <v>16</v>
      </c>
      <c r="B13" s="6" t="s">
        <v>16</v>
      </c>
      <c r="C13" s="6"/>
      <c r="D13" s="6"/>
      <c r="E13" s="6"/>
      <c r="F13" s="6"/>
      <c r="G13" s="6"/>
      <c r="H13" s="7"/>
      <c r="I13" s="6"/>
      <c r="J13" s="8"/>
      <c r="K13" s="7"/>
      <c r="L13" s="8"/>
    </row>
    <row r="14" spans="1:12" x14ac:dyDescent="0.35">
      <c r="A14" s="5" t="str">
        <f>VLOOKUP(B14,'[1]Aging inventory'!D:E,2,FALSE)</f>
        <v>Beyond Meatball US Club 2-Pack 20 oz 20.48 lbs (R)</v>
      </c>
      <c r="B14" s="3" t="s">
        <v>8</v>
      </c>
      <c r="C14" s="3"/>
      <c r="D14" s="3"/>
      <c r="E14" s="3"/>
      <c r="F14" s="3"/>
      <c r="G14" s="3">
        <v>434</v>
      </c>
      <c r="H14" s="2">
        <v>52.983999999999995</v>
      </c>
      <c r="I14" s="3">
        <v>20</v>
      </c>
      <c r="J14" s="4">
        <v>434</v>
      </c>
      <c r="K14" s="2">
        <v>22995.055999999997</v>
      </c>
      <c r="L14" s="4">
        <v>1736</v>
      </c>
    </row>
    <row r="15" spans="1:12" x14ac:dyDescent="0.35">
      <c r="A15" s="5" t="str">
        <f>VLOOKUP(B15,'[1]Aging inventory'!D:E,2,FALSE)</f>
        <v>Beyond Burger 3.0 10-Pack (R)</v>
      </c>
      <c r="B15" s="3" t="s">
        <v>9</v>
      </c>
      <c r="C15" s="3"/>
      <c r="D15" s="3"/>
      <c r="E15" s="3">
        <v>24</v>
      </c>
      <c r="F15" s="3">
        <v>3004</v>
      </c>
      <c r="G15" s="3">
        <v>5724</v>
      </c>
      <c r="H15" s="2">
        <v>39.359999999999992</v>
      </c>
      <c r="I15" s="3">
        <v>13.75</v>
      </c>
      <c r="J15" s="4">
        <v>8752</v>
      </c>
      <c r="K15" s="2">
        <v>344478.71999999991</v>
      </c>
      <c r="L15" s="4">
        <v>35008</v>
      </c>
    </row>
    <row r="16" spans="1:12" x14ac:dyDescent="0.35">
      <c r="A16" s="5" t="str">
        <f>VLOOKUP(B16,'[1]Aging inventory'!D:E,2,FALSE)</f>
        <v>Beyond Breakfast Sausage Links 8.4 oz 6.22 lbs (R)</v>
      </c>
      <c r="B16" s="3" t="s">
        <v>10</v>
      </c>
      <c r="C16" s="3">
        <v>0</v>
      </c>
      <c r="D16" s="3">
        <v>3299</v>
      </c>
      <c r="E16" s="3">
        <v>3916</v>
      </c>
      <c r="F16" s="3">
        <v>192</v>
      </c>
      <c r="G16" s="3"/>
      <c r="H16" s="2">
        <v>17.28</v>
      </c>
      <c r="I16" s="3">
        <v>6.22</v>
      </c>
      <c r="J16" s="4">
        <v>7407</v>
      </c>
      <c r="K16" s="2">
        <v>127992.96000000001</v>
      </c>
      <c r="L16" s="4">
        <v>29628</v>
      </c>
    </row>
    <row r="17" spans="1:12" x14ac:dyDescent="0.35">
      <c r="A17" s="5" t="str">
        <f>VLOOKUP(B17,'[1]Aging inventory'!D:E,2,FALSE)</f>
        <v>Beyond Breakfast Sausage Spicy 1.23oz 5.55 lbs (R)</v>
      </c>
      <c r="B17" s="3" t="s">
        <v>11</v>
      </c>
      <c r="C17" s="3"/>
      <c r="D17" s="3"/>
      <c r="E17" s="3"/>
      <c r="F17" s="3"/>
      <c r="G17" s="3">
        <v>6700</v>
      </c>
      <c r="H17" s="2">
        <v>14.760000000000002</v>
      </c>
      <c r="I17" s="3">
        <v>5.55</v>
      </c>
      <c r="J17" s="4">
        <v>6700</v>
      </c>
      <c r="K17" s="2">
        <v>98892.000000000015</v>
      </c>
      <c r="L17" s="4">
        <v>26800</v>
      </c>
    </row>
    <row r="18" spans="1:12" x14ac:dyDescent="0.35">
      <c r="A18" s="5" t="str">
        <f>VLOOKUP(B18,'[1]Aging inventory'!D:E,2,FALSE)</f>
        <v>Beyond Breakfast Sausage Classic 1.23oz 5.55 lbs (R)</v>
      </c>
      <c r="B18" s="3" t="s">
        <v>12</v>
      </c>
      <c r="C18" s="3"/>
      <c r="D18" s="3"/>
      <c r="E18" s="3"/>
      <c r="F18" s="3">
        <v>3926</v>
      </c>
      <c r="G18" s="3">
        <v>2688</v>
      </c>
      <c r="H18" s="2">
        <v>14.760000000000002</v>
      </c>
      <c r="I18" s="3">
        <v>5.55</v>
      </c>
      <c r="J18" s="4">
        <v>6614</v>
      </c>
      <c r="K18" s="2">
        <v>97622.640000000014</v>
      </c>
      <c r="L18" s="4">
        <v>26456</v>
      </c>
    </row>
    <row r="19" spans="1:12" x14ac:dyDescent="0.35">
      <c r="A19" s="5" t="str">
        <f>VLOOKUP(B19,'[1]Aging inventory'!D:E,2,FALSE)</f>
        <v>Beyond Breakfast Sausage Patty, Classic Club Pack 20.37 lbs (R)</v>
      </c>
      <c r="B19" s="3" t="s">
        <v>13</v>
      </c>
      <c r="C19" s="3"/>
      <c r="D19" s="3">
        <v>6573</v>
      </c>
      <c r="E19" s="3"/>
      <c r="F19" s="3"/>
      <c r="G19" s="3"/>
      <c r="H19" s="2">
        <v>53.7</v>
      </c>
      <c r="I19" s="3">
        <v>20.37</v>
      </c>
      <c r="J19" s="4">
        <v>6573</v>
      </c>
      <c r="K19" s="2">
        <v>352970.10000000003</v>
      </c>
      <c r="L19" s="4">
        <v>26292</v>
      </c>
    </row>
    <row r="20" spans="1:12" x14ac:dyDescent="0.35">
      <c r="A20" s="5" t="str">
        <f>VLOOKUP(B20,'[1]Aging inventory'!D:E,2,FALSE)</f>
        <v>Beyond Chicken Tenders 4 lbs, Chopped &amp; Formed (R)</v>
      </c>
      <c r="B20" s="3" t="s">
        <v>15</v>
      </c>
      <c r="C20" s="3"/>
      <c r="D20" s="3">
        <v>2268</v>
      </c>
      <c r="E20" s="3">
        <v>1251</v>
      </c>
      <c r="F20" s="3"/>
      <c r="G20" s="3">
        <v>13946</v>
      </c>
      <c r="H20" s="2">
        <v>10.32</v>
      </c>
      <c r="I20" s="3">
        <v>4</v>
      </c>
      <c r="J20" s="4">
        <v>17465</v>
      </c>
      <c r="K20" s="2">
        <v>180238.80000000002</v>
      </c>
      <c r="L20" s="4">
        <v>69860</v>
      </c>
    </row>
    <row r="21" spans="1:12" x14ac:dyDescent="0.35">
      <c r="C21" s="3"/>
      <c r="D21" s="3"/>
      <c r="E21" s="3"/>
      <c r="F21" s="3"/>
      <c r="G21" s="3"/>
      <c r="H21" s="2"/>
      <c r="I21" s="3"/>
      <c r="J21" s="4"/>
      <c r="K21" s="2"/>
      <c r="L21" s="4"/>
    </row>
    <row r="22" spans="1:12" x14ac:dyDescent="0.35">
      <c r="C22" s="10"/>
      <c r="D22" s="10"/>
      <c r="E22" s="10"/>
      <c r="F22" s="10"/>
      <c r="G22" s="10"/>
      <c r="H22" s="9"/>
      <c r="I22" s="10" t="s">
        <v>17</v>
      </c>
      <c r="J22" s="11">
        <f>SUM(J5:J20)</f>
        <v>197360</v>
      </c>
      <c r="K22" s="9">
        <f>SUM(K5:K20)</f>
        <v>4120744.0969999996</v>
      </c>
      <c r="L22" s="11">
        <f>SUM(L5:L20)</f>
        <v>789440</v>
      </c>
    </row>
  </sheetData>
  <mergeCells count="1">
    <mergeCell ref="C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6D15B-483A-4C82-B3EF-57900D062060}">
  <dimension ref="A1:G9"/>
  <sheetViews>
    <sheetView workbookViewId="0">
      <selection activeCell="A10" sqref="A10"/>
    </sheetView>
  </sheetViews>
  <sheetFormatPr defaultRowHeight="15.5" x14ac:dyDescent="0.35"/>
  <cols>
    <col min="1" max="1" width="9.1640625" bestFit="1" customWidth="1"/>
    <col min="2" max="2" width="52.6640625" bestFit="1" customWidth="1"/>
    <col min="3" max="3" width="10.25" bestFit="1" customWidth="1"/>
    <col min="4" max="4" width="10.75" bestFit="1" customWidth="1"/>
    <col min="5" max="5" width="17.83203125" bestFit="1" customWidth="1"/>
    <col min="6" max="6" width="14.83203125" bestFit="1" customWidth="1"/>
    <col min="7" max="7" width="16.58203125" bestFit="1" customWidth="1"/>
  </cols>
  <sheetData>
    <row r="1" spans="1:7" x14ac:dyDescent="0.35">
      <c r="A1" s="14" t="s">
        <v>24</v>
      </c>
      <c r="B1" s="14" t="s">
        <v>25</v>
      </c>
      <c r="C1" s="14" t="s">
        <v>26</v>
      </c>
      <c r="D1" s="14" t="s">
        <v>27</v>
      </c>
      <c r="E1" s="14" t="s">
        <v>28</v>
      </c>
      <c r="F1" s="14" t="s">
        <v>29</v>
      </c>
      <c r="G1" s="14" t="s">
        <v>30</v>
      </c>
    </row>
    <row r="2" spans="1:7" x14ac:dyDescent="0.35">
      <c r="A2" s="5" t="s">
        <v>9</v>
      </c>
      <c r="B2" s="5" t="s">
        <v>31</v>
      </c>
      <c r="C2" s="5">
        <v>15</v>
      </c>
      <c r="D2" s="5">
        <v>24</v>
      </c>
      <c r="E2" s="5">
        <v>6</v>
      </c>
      <c r="F2" s="15" t="s">
        <v>32</v>
      </c>
      <c r="G2" s="15" t="s">
        <v>33</v>
      </c>
    </row>
    <row r="3" spans="1:7" x14ac:dyDescent="0.35">
      <c r="A3" s="5" t="s">
        <v>10</v>
      </c>
      <c r="B3" s="5" t="s">
        <v>34</v>
      </c>
      <c r="C3" s="5">
        <v>12</v>
      </c>
      <c r="D3" s="5">
        <v>96</v>
      </c>
      <c r="E3" s="5">
        <v>6.22</v>
      </c>
      <c r="F3" s="15" t="s">
        <v>35</v>
      </c>
      <c r="G3" s="15" t="s">
        <v>36</v>
      </c>
    </row>
    <row r="4" spans="1:7" x14ac:dyDescent="0.35">
      <c r="A4" s="5" t="s">
        <v>11</v>
      </c>
      <c r="B4" s="5" t="s">
        <v>37</v>
      </c>
      <c r="C4" s="5">
        <v>12</v>
      </c>
      <c r="D4" s="5">
        <v>96</v>
      </c>
      <c r="E4" s="5">
        <v>5.55</v>
      </c>
      <c r="F4" s="15" t="s">
        <v>38</v>
      </c>
      <c r="G4" s="15" t="s">
        <v>39</v>
      </c>
    </row>
    <row r="5" spans="1:7" x14ac:dyDescent="0.35">
      <c r="A5" s="5" t="s">
        <v>12</v>
      </c>
      <c r="B5" s="5" t="s">
        <v>40</v>
      </c>
      <c r="C5" s="5">
        <v>12</v>
      </c>
      <c r="D5" s="5">
        <v>96</v>
      </c>
      <c r="E5" s="5">
        <v>5.55</v>
      </c>
      <c r="F5" s="15" t="s">
        <v>41</v>
      </c>
      <c r="G5" s="15" t="s">
        <v>42</v>
      </c>
    </row>
    <row r="6" spans="1:7" x14ac:dyDescent="0.35">
      <c r="A6" s="5" t="s">
        <v>13</v>
      </c>
      <c r="B6" s="5" t="s">
        <v>43</v>
      </c>
      <c r="C6" s="5">
        <v>12</v>
      </c>
      <c r="D6" s="5">
        <v>36</v>
      </c>
      <c r="E6" s="5">
        <v>20.37</v>
      </c>
      <c r="F6" s="15" t="s">
        <v>44</v>
      </c>
      <c r="G6" s="15" t="s">
        <v>45</v>
      </c>
    </row>
    <row r="7" spans="1:7" x14ac:dyDescent="0.35">
      <c r="A7" s="5" t="s">
        <v>14</v>
      </c>
      <c r="B7" s="5" t="s">
        <v>46</v>
      </c>
      <c r="C7" s="5">
        <v>10</v>
      </c>
      <c r="D7" s="5">
        <v>30</v>
      </c>
      <c r="E7" s="5">
        <v>13.75</v>
      </c>
      <c r="F7" s="15" t="s">
        <v>47</v>
      </c>
      <c r="G7" s="15" t="s">
        <v>48</v>
      </c>
    </row>
    <row r="8" spans="1:7" x14ac:dyDescent="0.35">
      <c r="A8" s="5" t="s">
        <v>15</v>
      </c>
      <c r="B8" s="5" t="s">
        <v>49</v>
      </c>
      <c r="C8" s="5">
        <v>8</v>
      </c>
      <c r="D8" s="5">
        <v>84</v>
      </c>
      <c r="E8" s="5">
        <v>4</v>
      </c>
      <c r="F8" s="15" t="s">
        <v>50</v>
      </c>
      <c r="G8" s="15" t="s">
        <v>51</v>
      </c>
    </row>
    <row r="9" spans="1:7" x14ac:dyDescent="0.35">
      <c r="A9" s="5" t="s">
        <v>8</v>
      </c>
      <c r="B9" s="5" t="s">
        <v>52</v>
      </c>
      <c r="C9" s="5">
        <v>16</v>
      </c>
      <c r="D9" s="5">
        <v>18</v>
      </c>
      <c r="E9" s="5">
        <v>20.48</v>
      </c>
      <c r="F9" s="15" t="s">
        <v>53</v>
      </c>
      <c r="G9" s="16">
        <v>10850004207984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offer consolidated</vt:lpstr>
      <vt:lpstr>6.30 offer</vt:lpstr>
      <vt:lpstr>item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Winfrey</dc:creator>
  <cp:lastModifiedBy>Caitlin Winfrey</cp:lastModifiedBy>
  <dcterms:created xsi:type="dcterms:W3CDTF">2022-06-30T16:15:22Z</dcterms:created>
  <dcterms:modified xsi:type="dcterms:W3CDTF">2022-06-30T19:22:38Z</dcterms:modified>
</cp:coreProperties>
</file>